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s02\bboth$\Dokumente\06 Anerkennungen\"/>
    </mc:Choice>
  </mc:AlternateContent>
  <xr:revisionPtr revIDLastSave="0" documentId="13_ncr:1_{B33EA3C4-C5E2-48B8-BC5E-560954E6B143}" xr6:coauthVersionLast="47" xr6:coauthVersionMax="47" xr10:uidLastSave="{00000000-0000-0000-0000-000000000000}"/>
  <workbookProtection workbookAlgorithmName="SHA-512" workbookHashValue="IRVgxH24brJlfZEwWY8Wr7fzDo78v28OktPzRZOd8i6ocO6IOygPJ2aYJ+w5GCalvEjEJV0YrRHuHnRP/2imOQ==" workbookSaltValue="ftAct3Ow7nr6+ICrIl1F/g==" workbookSpinCount="100000" lockStructure="1"/>
  <bookViews>
    <workbookView xWindow="-28920" yWindow="-120" windowWidth="29040" windowHeight="17640" tabRatio="909" firstSheet="1" activeTab="1" xr2:uid="{7F2E653F-4F4E-4483-83E7-4060A45C2477}"/>
  </bookViews>
  <sheets>
    <sheet name="Inhalte_Container" sheetId="5" state="hidden" r:id="rId1"/>
    <sheet name="Hinweise" sheetId="13" r:id="rId2"/>
    <sheet name="Persönliche Angaben" sheetId="14" r:id="rId3"/>
    <sheet name="Erbrachte Vorleistungen" sheetId="10" r:id="rId4"/>
    <sheet name="erfüllte Leistungen" sheetId="15" state="hidden" r:id="rId5"/>
    <sheet name="einkopieren" sheetId="16" state="hidden"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4" l="1"/>
  <c r="B8" i="15"/>
  <c r="B9" i="15"/>
  <c r="B10" i="15"/>
  <c r="B11" i="15"/>
  <c r="B12" i="15"/>
  <c r="B13" i="15"/>
  <c r="B14" i="15"/>
  <c r="B15" i="15"/>
  <c r="B16" i="15"/>
  <c r="B17" i="15"/>
  <c r="B18" i="15"/>
  <c r="A11" i="14"/>
  <c r="B11" i="14"/>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C56" i="16"/>
  <c r="D56" i="16"/>
  <c r="E56" i="16"/>
  <c r="F56" i="16"/>
  <c r="G56" i="16"/>
  <c r="H56" i="16"/>
  <c r="I56" i="16"/>
  <c r="J56" i="16"/>
  <c r="K56" i="16"/>
  <c r="L56" i="16"/>
  <c r="C57" i="16"/>
  <c r="D57" i="16"/>
  <c r="E57" i="16"/>
  <c r="F57" i="16"/>
  <c r="G57" i="16"/>
  <c r="H57" i="16"/>
  <c r="I57" i="16"/>
  <c r="J57" i="16"/>
  <c r="K57" i="16"/>
  <c r="L57" i="16"/>
  <c r="C58" i="16"/>
  <c r="D58" i="16"/>
  <c r="E58" i="16"/>
  <c r="F58" i="16"/>
  <c r="G58" i="16"/>
  <c r="H58" i="16"/>
  <c r="I58" i="16"/>
  <c r="J58" i="16"/>
  <c r="K58" i="16"/>
  <c r="L58" i="16"/>
  <c r="C59" i="16"/>
  <c r="D59" i="16"/>
  <c r="E59" i="16"/>
  <c r="F59" i="16"/>
  <c r="G59" i="16"/>
  <c r="H59" i="16"/>
  <c r="I59" i="16"/>
  <c r="J59" i="16"/>
  <c r="K59" i="16"/>
  <c r="L59" i="16"/>
  <c r="C60" i="16"/>
  <c r="D60" i="16"/>
  <c r="E60" i="16"/>
  <c r="F60" i="16"/>
  <c r="G60" i="16"/>
  <c r="H60" i="16"/>
  <c r="I60" i="16"/>
  <c r="J60" i="16"/>
  <c r="K60" i="16"/>
  <c r="L60" i="16"/>
  <c r="C61" i="16"/>
  <c r="D61" i="16"/>
  <c r="E61" i="16"/>
  <c r="F61" i="16"/>
  <c r="G61" i="16"/>
  <c r="H61" i="16"/>
  <c r="I61" i="16"/>
  <c r="J61" i="16"/>
  <c r="K61" i="16"/>
  <c r="L61" i="16"/>
  <c r="C62" i="16"/>
  <c r="D62" i="16"/>
  <c r="E62" i="16"/>
  <c r="F62" i="16"/>
  <c r="G62" i="16"/>
  <c r="H62" i="16"/>
  <c r="I62" i="16"/>
  <c r="J62" i="16"/>
  <c r="K62" i="16"/>
  <c r="L62" i="16"/>
  <c r="C63" i="16"/>
  <c r="D63" i="16"/>
  <c r="E63" i="16"/>
  <c r="F63" i="16"/>
  <c r="G63" i="16"/>
  <c r="H63" i="16"/>
  <c r="I63" i="16"/>
  <c r="J63" i="16"/>
  <c r="K63" i="16"/>
  <c r="L63" i="16"/>
  <c r="C64" i="16"/>
  <c r="D64" i="16"/>
  <c r="E64" i="16"/>
  <c r="F64" i="16"/>
  <c r="G64" i="16"/>
  <c r="H64" i="16"/>
  <c r="I64" i="16"/>
  <c r="J64" i="16"/>
  <c r="K64" i="16"/>
  <c r="L64" i="16"/>
  <c r="C65" i="16"/>
  <c r="D65" i="16"/>
  <c r="E65" i="16"/>
  <c r="F65" i="16"/>
  <c r="G65" i="16"/>
  <c r="H65" i="16"/>
  <c r="I65" i="16"/>
  <c r="J65" i="16"/>
  <c r="K65" i="16"/>
  <c r="L65" i="16"/>
  <c r="C66" i="16"/>
  <c r="D66" i="16"/>
  <c r="E66" i="16"/>
  <c r="F66" i="16"/>
  <c r="G66" i="16"/>
  <c r="H66" i="16"/>
  <c r="I66" i="16"/>
  <c r="J66" i="16"/>
  <c r="K66" i="16"/>
  <c r="L66" i="16"/>
  <c r="C67" i="16"/>
  <c r="D67" i="16"/>
  <c r="E67" i="16"/>
  <c r="F67" i="16"/>
  <c r="G67" i="16"/>
  <c r="H67" i="16"/>
  <c r="I67" i="16"/>
  <c r="J67" i="16"/>
  <c r="K67" i="16"/>
  <c r="L67" i="16"/>
  <c r="C68" i="16"/>
  <c r="D68" i="16"/>
  <c r="E68" i="16"/>
  <c r="F68" i="16"/>
  <c r="G68" i="16"/>
  <c r="H68" i="16"/>
  <c r="I68" i="16"/>
  <c r="J68" i="16"/>
  <c r="K68" i="16"/>
  <c r="L68" i="16"/>
  <c r="C69" i="16"/>
  <c r="D69" i="16"/>
  <c r="E69" i="16"/>
  <c r="F69" i="16"/>
  <c r="G69" i="16"/>
  <c r="H69" i="16"/>
  <c r="I69" i="16"/>
  <c r="J69" i="16"/>
  <c r="K69" i="16"/>
  <c r="L69" i="16"/>
  <c r="C70" i="16"/>
  <c r="D70" i="16"/>
  <c r="E70" i="16"/>
  <c r="F70" i="16"/>
  <c r="G70" i="16"/>
  <c r="H70" i="16"/>
  <c r="I70" i="16"/>
  <c r="J70" i="16"/>
  <c r="K70" i="16"/>
  <c r="L70" i="16"/>
  <c r="C71" i="16"/>
  <c r="D71" i="16"/>
  <c r="E71" i="16"/>
  <c r="F71" i="16"/>
  <c r="G71" i="16"/>
  <c r="H71" i="16"/>
  <c r="I71" i="16"/>
  <c r="J71" i="16"/>
  <c r="K71" i="16"/>
  <c r="L71" i="16"/>
  <c r="C72" i="16"/>
  <c r="D72" i="16"/>
  <c r="E72" i="16"/>
  <c r="F72" i="16"/>
  <c r="G72" i="16"/>
  <c r="H72" i="16"/>
  <c r="I72" i="16"/>
  <c r="J72" i="16"/>
  <c r="K72" i="16"/>
  <c r="L72" i="16"/>
  <c r="C73" i="16"/>
  <c r="D73" i="16"/>
  <c r="E73" i="16"/>
  <c r="F73" i="16"/>
  <c r="G73" i="16"/>
  <c r="H73" i="16"/>
  <c r="I73" i="16"/>
  <c r="J73" i="16"/>
  <c r="K73" i="16"/>
  <c r="L73" i="16"/>
  <c r="C74" i="16"/>
  <c r="D74" i="16"/>
  <c r="E74" i="16"/>
  <c r="F74" i="16"/>
  <c r="G74" i="16"/>
  <c r="H74" i="16"/>
  <c r="I74" i="16"/>
  <c r="J74" i="16"/>
  <c r="K74" i="16"/>
  <c r="L74" i="16"/>
  <c r="C75" i="16"/>
  <c r="D75" i="16"/>
  <c r="E75" i="16"/>
  <c r="F75" i="16"/>
  <c r="G75" i="16"/>
  <c r="H75" i="16"/>
  <c r="I75" i="16"/>
  <c r="J75" i="16"/>
  <c r="K75" i="16"/>
  <c r="L75" i="16"/>
  <c r="C76" i="16"/>
  <c r="D76" i="16"/>
  <c r="E76" i="16"/>
  <c r="F76" i="16"/>
  <c r="G76" i="16"/>
  <c r="H76" i="16"/>
  <c r="I76" i="16"/>
  <c r="J76" i="16"/>
  <c r="K76" i="16"/>
  <c r="L76" i="16"/>
  <c r="C77" i="16"/>
  <c r="D77" i="16"/>
  <c r="E77" i="16"/>
  <c r="F77" i="16"/>
  <c r="G77" i="16"/>
  <c r="H77" i="16"/>
  <c r="I77" i="16"/>
  <c r="J77" i="16"/>
  <c r="K77" i="16"/>
  <c r="L77" i="16"/>
  <c r="C78" i="16"/>
  <c r="D78" i="16"/>
  <c r="E78" i="16"/>
  <c r="F78" i="16"/>
  <c r="G78" i="16"/>
  <c r="H78" i="16"/>
  <c r="I78" i="16"/>
  <c r="J78" i="16"/>
  <c r="K78" i="16"/>
  <c r="L78" i="16"/>
  <c r="C79" i="16"/>
  <c r="D79" i="16"/>
  <c r="E79" i="16"/>
  <c r="F79" i="16"/>
  <c r="G79" i="16"/>
  <c r="H79" i="16"/>
  <c r="I79" i="16"/>
  <c r="J79" i="16"/>
  <c r="K79" i="16"/>
  <c r="L79" i="16"/>
  <c r="C80" i="16"/>
  <c r="D80" i="16"/>
  <c r="E80" i="16"/>
  <c r="F80" i="16"/>
  <c r="G80" i="16"/>
  <c r="H80" i="16"/>
  <c r="I80" i="16"/>
  <c r="J80" i="16"/>
  <c r="K80" i="16"/>
  <c r="L80" i="16"/>
  <c r="C81" i="16"/>
  <c r="D81" i="16"/>
  <c r="E81" i="16"/>
  <c r="F81" i="16"/>
  <c r="G81" i="16"/>
  <c r="H81" i="16"/>
  <c r="I81" i="16"/>
  <c r="J81" i="16"/>
  <c r="K81" i="16"/>
  <c r="L81" i="16"/>
  <c r="C82" i="16"/>
  <c r="D82" i="16"/>
  <c r="E82" i="16"/>
  <c r="F82" i="16"/>
  <c r="G82" i="16"/>
  <c r="H82" i="16"/>
  <c r="I82" i="16"/>
  <c r="J82" i="16"/>
  <c r="K82" i="16"/>
  <c r="L82" i="16"/>
  <c r="C83" i="16"/>
  <c r="D83" i="16"/>
  <c r="E83" i="16"/>
  <c r="F83" i="16"/>
  <c r="G83" i="16"/>
  <c r="H83" i="16"/>
  <c r="I83" i="16"/>
  <c r="J83" i="16"/>
  <c r="K83" i="16"/>
  <c r="L83" i="16"/>
  <c r="C84" i="16"/>
  <c r="D84" i="16"/>
  <c r="E84" i="16"/>
  <c r="F84" i="16"/>
  <c r="G84" i="16"/>
  <c r="H84" i="16"/>
  <c r="I84" i="16"/>
  <c r="J84" i="16"/>
  <c r="K84" i="16"/>
  <c r="L84" i="16"/>
  <c r="C85" i="16"/>
  <c r="D85" i="16"/>
  <c r="E85" i="16"/>
  <c r="F85" i="16"/>
  <c r="G85" i="16"/>
  <c r="H85" i="16"/>
  <c r="I85" i="16"/>
  <c r="J85" i="16"/>
  <c r="K85" i="16"/>
  <c r="L85" i="16"/>
  <c r="C86" i="16"/>
  <c r="D86" i="16"/>
  <c r="E86" i="16"/>
  <c r="F86" i="16"/>
  <c r="G86" i="16"/>
  <c r="H86" i="16"/>
  <c r="I86" i="16"/>
  <c r="J86" i="16"/>
  <c r="K86" i="16"/>
  <c r="L86" i="16"/>
  <c r="C87" i="16"/>
  <c r="D87" i="16"/>
  <c r="E87" i="16"/>
  <c r="F87" i="16"/>
  <c r="G87" i="16"/>
  <c r="H87" i="16"/>
  <c r="I87" i="16"/>
  <c r="J87" i="16"/>
  <c r="K87" i="16"/>
  <c r="L87" i="16"/>
  <c r="C88" i="16"/>
  <c r="D88" i="16"/>
  <c r="E88" i="16"/>
  <c r="F88" i="16"/>
  <c r="G88" i="16"/>
  <c r="H88" i="16"/>
  <c r="I88" i="16"/>
  <c r="J88" i="16"/>
  <c r="K88" i="16"/>
  <c r="L88" i="16"/>
  <c r="C89" i="16"/>
  <c r="D89" i="16"/>
  <c r="E89" i="16"/>
  <c r="F89" i="16"/>
  <c r="G89" i="16"/>
  <c r="H89" i="16"/>
  <c r="I89" i="16"/>
  <c r="J89" i="16"/>
  <c r="K89" i="16"/>
  <c r="L89" i="16"/>
  <c r="C90" i="16"/>
  <c r="D90" i="16"/>
  <c r="E90" i="16"/>
  <c r="F90" i="16"/>
  <c r="G90" i="16"/>
  <c r="H90" i="16"/>
  <c r="I90" i="16"/>
  <c r="J90" i="16"/>
  <c r="K90" i="16"/>
  <c r="L90" i="16"/>
  <c r="C91" i="16"/>
  <c r="D91" i="16"/>
  <c r="E91" i="16"/>
  <c r="F91" i="16"/>
  <c r="G91" i="16"/>
  <c r="H91" i="16"/>
  <c r="I91" i="16"/>
  <c r="J91" i="16"/>
  <c r="K91" i="16"/>
  <c r="L91" i="16"/>
  <c r="C92" i="16"/>
  <c r="D92" i="16"/>
  <c r="E92" i="16"/>
  <c r="F92" i="16"/>
  <c r="G92" i="16"/>
  <c r="H92" i="16"/>
  <c r="I92" i="16"/>
  <c r="J92" i="16"/>
  <c r="K92" i="16"/>
  <c r="L92" i="16"/>
  <c r="C93" i="16"/>
  <c r="D93" i="16"/>
  <c r="E93" i="16"/>
  <c r="F93" i="16"/>
  <c r="G93" i="16"/>
  <c r="H93" i="16"/>
  <c r="I93" i="16"/>
  <c r="J93" i="16"/>
  <c r="K93" i="16"/>
  <c r="L93" i="16"/>
  <c r="C94" i="16"/>
  <c r="D94" i="16"/>
  <c r="E94" i="16"/>
  <c r="F94" i="16"/>
  <c r="G94" i="16"/>
  <c r="H94" i="16"/>
  <c r="I94" i="16"/>
  <c r="J94" i="16"/>
  <c r="K94" i="16"/>
  <c r="L94" i="16"/>
  <c r="C95" i="16"/>
  <c r="D95" i="16"/>
  <c r="E95" i="16"/>
  <c r="F95" i="16"/>
  <c r="G95" i="16"/>
  <c r="H95" i="16"/>
  <c r="I95" i="16"/>
  <c r="J95" i="16"/>
  <c r="K95" i="16"/>
  <c r="L95" i="16"/>
  <c r="C96" i="16"/>
  <c r="D96" i="16"/>
  <c r="E96" i="16"/>
  <c r="F96" i="16"/>
  <c r="G96" i="16"/>
  <c r="H96" i="16"/>
  <c r="I96" i="16"/>
  <c r="J96" i="16"/>
  <c r="K96" i="16"/>
  <c r="L96" i="16"/>
  <c r="C97" i="16"/>
  <c r="D97" i="16"/>
  <c r="E97" i="16"/>
  <c r="F97" i="16"/>
  <c r="G97" i="16"/>
  <c r="H97" i="16"/>
  <c r="I97" i="16"/>
  <c r="J97" i="16"/>
  <c r="K97" i="16"/>
  <c r="L97" i="16"/>
  <c r="C98" i="16"/>
  <c r="D98" i="16"/>
  <c r="E98" i="16"/>
  <c r="F98" i="16"/>
  <c r="G98" i="16"/>
  <c r="H98" i="16"/>
  <c r="I98" i="16"/>
  <c r="J98" i="16"/>
  <c r="K98" i="16"/>
  <c r="L98" i="16"/>
  <c r="C99" i="16"/>
  <c r="D99" i="16"/>
  <c r="E99" i="16"/>
  <c r="F99" i="16"/>
  <c r="G99" i="16"/>
  <c r="H99" i="16"/>
  <c r="I99" i="16"/>
  <c r="J99" i="16"/>
  <c r="K99" i="16"/>
  <c r="L99" i="16"/>
  <c r="C100" i="16"/>
  <c r="D100" i="16"/>
  <c r="E100" i="16"/>
  <c r="F100" i="16"/>
  <c r="G100" i="16"/>
  <c r="H100" i="16"/>
  <c r="I100" i="16"/>
  <c r="J100" i="16"/>
  <c r="K100" i="16"/>
  <c r="L100" i="16"/>
  <c r="C101" i="16"/>
  <c r="D101" i="16"/>
  <c r="E101" i="16"/>
  <c r="F101" i="16"/>
  <c r="G101" i="16"/>
  <c r="H101" i="16"/>
  <c r="I101" i="16"/>
  <c r="J101" i="16"/>
  <c r="K101" i="16"/>
  <c r="L101" i="16"/>
  <c r="C102" i="16"/>
  <c r="D102" i="16"/>
  <c r="E102" i="16"/>
  <c r="F102" i="16"/>
  <c r="G102" i="16"/>
  <c r="H102" i="16"/>
  <c r="I102" i="16"/>
  <c r="J102" i="16"/>
  <c r="K102" i="16"/>
  <c r="L102" i="16"/>
  <c r="C103" i="16"/>
  <c r="D103" i="16"/>
  <c r="E103" i="16"/>
  <c r="F103" i="16"/>
  <c r="G103" i="16"/>
  <c r="H103" i="16"/>
  <c r="I103" i="16"/>
  <c r="J103" i="16"/>
  <c r="K103" i="16"/>
  <c r="L103" i="16"/>
  <c r="C104" i="16"/>
  <c r="D104" i="16"/>
  <c r="E104" i="16"/>
  <c r="F104" i="16"/>
  <c r="G104" i="16"/>
  <c r="H104" i="16"/>
  <c r="I104" i="16"/>
  <c r="J104" i="16"/>
  <c r="K104" i="16"/>
  <c r="L104" i="16"/>
  <c r="C105" i="16"/>
  <c r="D105" i="16"/>
  <c r="E105" i="16"/>
  <c r="F105" i="16"/>
  <c r="G105" i="16"/>
  <c r="H105" i="16"/>
  <c r="I105" i="16"/>
  <c r="J105" i="16"/>
  <c r="K105" i="16"/>
  <c r="L105" i="16"/>
  <c r="C106" i="16"/>
  <c r="D106" i="16"/>
  <c r="E106" i="16"/>
  <c r="F106" i="16"/>
  <c r="G106" i="16"/>
  <c r="H106" i="16"/>
  <c r="I106" i="16"/>
  <c r="J106" i="16"/>
  <c r="K106" i="16"/>
  <c r="L106" i="16"/>
  <c r="C107" i="16"/>
  <c r="D107" i="16"/>
  <c r="E107" i="16"/>
  <c r="F107" i="16"/>
  <c r="G107" i="16"/>
  <c r="H107" i="16"/>
  <c r="I107" i="16"/>
  <c r="J107" i="16"/>
  <c r="K107" i="16"/>
  <c r="L107" i="16"/>
  <c r="C108" i="16"/>
  <c r="D108" i="16"/>
  <c r="E108" i="16"/>
  <c r="F108" i="16"/>
  <c r="G108" i="16"/>
  <c r="H108" i="16"/>
  <c r="I108" i="16"/>
  <c r="J108" i="16"/>
  <c r="K108" i="16"/>
  <c r="L108" i="16"/>
  <c r="C109" i="16"/>
  <c r="D109" i="16"/>
  <c r="E109" i="16"/>
  <c r="F109" i="16"/>
  <c r="G109" i="16"/>
  <c r="H109" i="16"/>
  <c r="I109" i="16"/>
  <c r="J109" i="16"/>
  <c r="K109" i="16"/>
  <c r="L109" i="16"/>
  <c r="C110" i="16"/>
  <c r="D110" i="16"/>
  <c r="E110" i="16"/>
  <c r="F110" i="16"/>
  <c r="G110" i="16"/>
  <c r="H110" i="16"/>
  <c r="I110" i="16"/>
  <c r="J110" i="16"/>
  <c r="K110" i="16"/>
  <c r="L110" i="16"/>
  <c r="C111" i="16"/>
  <c r="D111" i="16"/>
  <c r="E111" i="16"/>
  <c r="F111" i="16"/>
  <c r="G111" i="16"/>
  <c r="H111" i="16"/>
  <c r="I111" i="16"/>
  <c r="J111" i="16"/>
  <c r="K111" i="16"/>
  <c r="L111" i="16"/>
  <c r="C112" i="16"/>
  <c r="D112" i="16"/>
  <c r="E112" i="16"/>
  <c r="F112" i="16"/>
  <c r="G112" i="16"/>
  <c r="H112" i="16"/>
  <c r="I112" i="16"/>
  <c r="J112" i="16"/>
  <c r="K112" i="16"/>
  <c r="L112" i="16"/>
  <c r="C113" i="16"/>
  <c r="D113" i="16"/>
  <c r="E113" i="16"/>
  <c r="F113" i="16"/>
  <c r="G113" i="16"/>
  <c r="H113" i="16"/>
  <c r="I113" i="16"/>
  <c r="J113" i="16"/>
  <c r="K113" i="16"/>
  <c r="L113" i="16"/>
  <c r="C114" i="16"/>
  <c r="D114" i="16"/>
  <c r="E114" i="16"/>
  <c r="F114" i="16"/>
  <c r="G114" i="16"/>
  <c r="H114" i="16"/>
  <c r="I114" i="16"/>
  <c r="J114" i="16"/>
  <c r="K114" i="16"/>
  <c r="L114" i="16"/>
  <c r="C115" i="16"/>
  <c r="D115" i="16"/>
  <c r="E115" i="16"/>
  <c r="F115" i="16"/>
  <c r="G115" i="16"/>
  <c r="H115" i="16"/>
  <c r="I115" i="16"/>
  <c r="J115" i="16"/>
  <c r="K115" i="16"/>
  <c r="L115" i="16"/>
  <c r="C116" i="16"/>
  <c r="D116" i="16"/>
  <c r="E116" i="16"/>
  <c r="F116" i="16"/>
  <c r="G116" i="16"/>
  <c r="H116" i="16"/>
  <c r="I116" i="16"/>
  <c r="J116" i="16"/>
  <c r="K116" i="16"/>
  <c r="L116" i="16"/>
  <c r="C117" i="16"/>
  <c r="D117" i="16"/>
  <c r="E117" i="16"/>
  <c r="F117" i="16"/>
  <c r="G117" i="16"/>
  <c r="H117" i="16"/>
  <c r="I117" i="16"/>
  <c r="J117" i="16"/>
  <c r="K117" i="16"/>
  <c r="L117" i="16"/>
  <c r="C118" i="16"/>
  <c r="D118" i="16"/>
  <c r="E118" i="16"/>
  <c r="F118" i="16"/>
  <c r="G118" i="16"/>
  <c r="H118" i="16"/>
  <c r="I118" i="16"/>
  <c r="J118" i="16"/>
  <c r="K118" i="16"/>
  <c r="L118" i="16"/>
  <c r="C119" i="16"/>
  <c r="D119" i="16"/>
  <c r="E119" i="16"/>
  <c r="F119" i="16"/>
  <c r="G119" i="16"/>
  <c r="H119" i="16"/>
  <c r="I119" i="16"/>
  <c r="J119" i="16"/>
  <c r="K119" i="16"/>
  <c r="L119" i="16"/>
  <c r="C120" i="16"/>
  <c r="D120" i="16"/>
  <c r="E120" i="16"/>
  <c r="F120" i="16"/>
  <c r="G120" i="16"/>
  <c r="H120" i="16"/>
  <c r="I120" i="16"/>
  <c r="J120" i="16"/>
  <c r="K120" i="16"/>
  <c r="L120" i="16"/>
  <c r="C121" i="16"/>
  <c r="D121" i="16"/>
  <c r="E121" i="16"/>
  <c r="F121" i="16"/>
  <c r="G121" i="16"/>
  <c r="H121" i="16"/>
  <c r="I121" i="16"/>
  <c r="J121" i="16"/>
  <c r="K121" i="16"/>
  <c r="L121" i="16"/>
  <c r="C122" i="16"/>
  <c r="D122" i="16"/>
  <c r="E122" i="16"/>
  <c r="F122" i="16"/>
  <c r="G122" i="16"/>
  <c r="H122" i="16"/>
  <c r="I122" i="16"/>
  <c r="J122" i="16"/>
  <c r="K122" i="16"/>
  <c r="L122" i="16"/>
  <c r="C123" i="16"/>
  <c r="D123" i="16"/>
  <c r="E123" i="16"/>
  <c r="F123" i="16"/>
  <c r="G123" i="16"/>
  <c r="H123" i="16"/>
  <c r="I123" i="16"/>
  <c r="J123" i="16"/>
  <c r="K123" i="16"/>
  <c r="L123" i="16"/>
  <c r="C124" i="16"/>
  <c r="D124" i="16"/>
  <c r="E124" i="16"/>
  <c r="F124" i="16"/>
  <c r="G124" i="16"/>
  <c r="H124" i="16"/>
  <c r="I124" i="16"/>
  <c r="J124" i="16"/>
  <c r="K124" i="16"/>
  <c r="L124" i="16"/>
  <c r="C125" i="16"/>
  <c r="D125" i="16"/>
  <c r="E125" i="16"/>
  <c r="F125" i="16"/>
  <c r="G125" i="16"/>
  <c r="H125" i="16"/>
  <c r="I125" i="16"/>
  <c r="J125" i="16"/>
  <c r="K125" i="16"/>
  <c r="L125" i="16"/>
  <c r="C126" i="16"/>
  <c r="D126" i="16"/>
  <c r="E126" i="16"/>
  <c r="F126" i="16"/>
  <c r="G126" i="16"/>
  <c r="H126" i="16"/>
  <c r="I126" i="16"/>
  <c r="J126" i="16"/>
  <c r="K126" i="16"/>
  <c r="L126" i="16"/>
  <c r="C127" i="16"/>
  <c r="D127" i="16"/>
  <c r="E127" i="16"/>
  <c r="F127" i="16"/>
  <c r="G127" i="16"/>
  <c r="H127" i="16"/>
  <c r="I127" i="16"/>
  <c r="J127" i="16"/>
  <c r="K127" i="16"/>
  <c r="L127" i="16"/>
  <c r="C128" i="16"/>
  <c r="D128" i="16"/>
  <c r="E128" i="16"/>
  <c r="F128" i="16"/>
  <c r="G128" i="16"/>
  <c r="H128" i="16"/>
  <c r="I128" i="16"/>
  <c r="J128" i="16"/>
  <c r="K128" i="16"/>
  <c r="L128" i="16"/>
  <c r="C129" i="16"/>
  <c r="D129" i="16"/>
  <c r="E129" i="16"/>
  <c r="F129" i="16"/>
  <c r="G129" i="16"/>
  <c r="H129" i="16"/>
  <c r="I129" i="16"/>
  <c r="J129" i="16"/>
  <c r="K129" i="16"/>
  <c r="L129" i="16"/>
  <c r="C130" i="16"/>
  <c r="D130" i="16"/>
  <c r="E130" i="16"/>
  <c r="F130" i="16"/>
  <c r="G130" i="16"/>
  <c r="H130" i="16"/>
  <c r="I130" i="16"/>
  <c r="J130" i="16"/>
  <c r="K130" i="16"/>
  <c r="L130" i="16"/>
  <c r="C131" i="16"/>
  <c r="D131" i="16"/>
  <c r="E131" i="16"/>
  <c r="F131" i="16"/>
  <c r="G131" i="16"/>
  <c r="H131" i="16"/>
  <c r="I131" i="16"/>
  <c r="J131" i="16"/>
  <c r="K131" i="16"/>
  <c r="L131" i="16"/>
  <c r="C132" i="16"/>
  <c r="D132" i="16"/>
  <c r="E132" i="16"/>
  <c r="F132" i="16"/>
  <c r="G132" i="16"/>
  <c r="H132" i="16"/>
  <c r="I132" i="16"/>
  <c r="J132" i="16"/>
  <c r="K132" i="16"/>
  <c r="L132" i="16"/>
  <c r="C133" i="16"/>
  <c r="D133" i="16"/>
  <c r="E133" i="16"/>
  <c r="F133" i="16"/>
  <c r="G133" i="16"/>
  <c r="H133" i="16"/>
  <c r="I133" i="16"/>
  <c r="J133" i="16"/>
  <c r="K133" i="16"/>
  <c r="L133" i="16"/>
  <c r="C134" i="16"/>
  <c r="D134" i="16"/>
  <c r="E134" i="16"/>
  <c r="F134" i="16"/>
  <c r="G134" i="16"/>
  <c r="H134" i="16"/>
  <c r="I134" i="16"/>
  <c r="J134" i="16"/>
  <c r="K134" i="16"/>
  <c r="L134" i="16"/>
  <c r="C135" i="16"/>
  <c r="D135" i="16"/>
  <c r="E135" i="16"/>
  <c r="F135" i="16"/>
  <c r="G135" i="16"/>
  <c r="H135" i="16"/>
  <c r="I135" i="16"/>
  <c r="J135" i="16"/>
  <c r="K135" i="16"/>
  <c r="L135" i="16"/>
  <c r="C136" i="16"/>
  <c r="D136" i="16"/>
  <c r="E136" i="16"/>
  <c r="F136" i="16"/>
  <c r="G136" i="16"/>
  <c r="H136" i="16"/>
  <c r="I136" i="16"/>
  <c r="J136" i="16"/>
  <c r="K136" i="16"/>
  <c r="L136" i="16"/>
  <c r="C137" i="16"/>
  <c r="D137" i="16"/>
  <c r="E137" i="16"/>
  <c r="F137" i="16"/>
  <c r="G137" i="16"/>
  <c r="H137" i="16"/>
  <c r="I137" i="16"/>
  <c r="J137" i="16"/>
  <c r="K137" i="16"/>
  <c r="L137" i="16"/>
  <c r="C138" i="16"/>
  <c r="D138" i="16"/>
  <c r="E138" i="16"/>
  <c r="F138" i="16"/>
  <c r="G138" i="16"/>
  <c r="H138" i="16"/>
  <c r="I138" i="16"/>
  <c r="J138" i="16"/>
  <c r="K138" i="16"/>
  <c r="L138" i="16"/>
  <c r="C139" i="16"/>
  <c r="D139" i="16"/>
  <c r="E139" i="16"/>
  <c r="F139" i="16"/>
  <c r="G139" i="16"/>
  <c r="H139" i="16"/>
  <c r="I139" i="16"/>
  <c r="J139" i="16"/>
  <c r="K139" i="16"/>
  <c r="L139" i="16"/>
  <c r="C140" i="16"/>
  <c r="D140" i="16"/>
  <c r="E140" i="16"/>
  <c r="F140" i="16"/>
  <c r="G140" i="16"/>
  <c r="H140" i="16"/>
  <c r="I140" i="16"/>
  <c r="J140" i="16"/>
  <c r="K140" i="16"/>
  <c r="L140" i="16"/>
  <c r="C141" i="16"/>
  <c r="D141" i="16"/>
  <c r="E141" i="16"/>
  <c r="F141" i="16"/>
  <c r="G141" i="16"/>
  <c r="H141" i="16"/>
  <c r="I141" i="16"/>
  <c r="J141" i="16"/>
  <c r="K141" i="16"/>
  <c r="L141" i="16"/>
  <c r="C142" i="16"/>
  <c r="D142" i="16"/>
  <c r="E142" i="16"/>
  <c r="F142" i="16"/>
  <c r="G142" i="16"/>
  <c r="H142" i="16"/>
  <c r="I142" i="16"/>
  <c r="J142" i="16"/>
  <c r="K142" i="16"/>
  <c r="L142" i="16"/>
  <c r="C143" i="16"/>
  <c r="D143" i="16"/>
  <c r="E143" i="16"/>
  <c r="F143" i="16"/>
  <c r="G143" i="16"/>
  <c r="H143" i="16"/>
  <c r="I143" i="16"/>
  <c r="J143" i="16"/>
  <c r="K143" i="16"/>
  <c r="L143" i="16"/>
  <c r="C144" i="16"/>
  <c r="D144" i="16"/>
  <c r="E144" i="16"/>
  <c r="F144" i="16"/>
  <c r="G144" i="16"/>
  <c r="H144" i="16"/>
  <c r="I144" i="16"/>
  <c r="J144" i="16"/>
  <c r="K144" i="16"/>
  <c r="L144" i="16"/>
  <c r="C145" i="16"/>
  <c r="D145" i="16"/>
  <c r="E145" i="16"/>
  <c r="F145" i="16"/>
  <c r="G145" i="16"/>
  <c r="H145" i="16"/>
  <c r="I145" i="16"/>
  <c r="J145" i="16"/>
  <c r="K145" i="16"/>
  <c r="L145" i="16"/>
  <c r="C146" i="16"/>
  <c r="D146" i="16"/>
  <c r="E146" i="16"/>
  <c r="F146" i="16"/>
  <c r="G146" i="16"/>
  <c r="H146" i="16"/>
  <c r="I146" i="16"/>
  <c r="J146" i="16"/>
  <c r="K146" i="16"/>
  <c r="L146" i="16"/>
  <c r="C147" i="16"/>
  <c r="D147" i="16"/>
  <c r="E147" i="16"/>
  <c r="F147" i="16"/>
  <c r="G147" i="16"/>
  <c r="H147" i="16"/>
  <c r="I147" i="16"/>
  <c r="J147" i="16"/>
  <c r="K147" i="16"/>
  <c r="L147" i="16"/>
  <c r="C148" i="16"/>
  <c r="D148" i="16"/>
  <c r="E148" i="16"/>
  <c r="F148" i="16"/>
  <c r="G148" i="16"/>
  <c r="H148" i="16"/>
  <c r="I148" i="16"/>
  <c r="J148" i="16"/>
  <c r="K148" i="16"/>
  <c r="L148" i="16"/>
  <c r="C149" i="16"/>
  <c r="D149" i="16"/>
  <c r="E149" i="16"/>
  <c r="F149" i="16"/>
  <c r="G149" i="16"/>
  <c r="H149" i="16"/>
  <c r="I149" i="16"/>
  <c r="J149" i="16"/>
  <c r="K149" i="16"/>
  <c r="L149" i="16"/>
  <c r="C150" i="16"/>
  <c r="D150" i="16"/>
  <c r="E150" i="16"/>
  <c r="F150" i="16"/>
  <c r="G150" i="16"/>
  <c r="H150" i="16"/>
  <c r="I150" i="16"/>
  <c r="J150" i="16"/>
  <c r="K150" i="16"/>
  <c r="L150" i="16"/>
  <c r="C151" i="16"/>
  <c r="D151" i="16"/>
  <c r="E151" i="16"/>
  <c r="F151" i="16"/>
  <c r="G151" i="16"/>
  <c r="H151" i="16"/>
  <c r="I151" i="16"/>
  <c r="J151" i="16"/>
  <c r="K151" i="16"/>
  <c r="L151" i="16"/>
  <c r="C152" i="16"/>
  <c r="D152" i="16"/>
  <c r="E152" i="16"/>
  <c r="F152" i="16"/>
  <c r="G152" i="16"/>
  <c r="H152" i="16"/>
  <c r="I152" i="16"/>
  <c r="J152" i="16"/>
  <c r="K152" i="16"/>
  <c r="L152" i="16"/>
  <c r="C153" i="16"/>
  <c r="D153" i="16"/>
  <c r="E153" i="16"/>
  <c r="F153" i="16"/>
  <c r="G153" i="16"/>
  <c r="H153" i="16"/>
  <c r="I153" i="16"/>
  <c r="J153" i="16"/>
  <c r="K153" i="16"/>
  <c r="L153" i="16"/>
  <c r="C154" i="16"/>
  <c r="D154" i="16"/>
  <c r="E154" i="16"/>
  <c r="F154" i="16"/>
  <c r="G154" i="16"/>
  <c r="H154" i="16"/>
  <c r="I154" i="16"/>
  <c r="J154" i="16"/>
  <c r="K154" i="16"/>
  <c r="L154" i="16"/>
  <c r="C155" i="16"/>
  <c r="D155" i="16"/>
  <c r="E155" i="16"/>
  <c r="F155" i="16"/>
  <c r="G155" i="16"/>
  <c r="H155" i="16"/>
  <c r="I155" i="16"/>
  <c r="J155" i="16"/>
  <c r="K155" i="16"/>
  <c r="L155" i="16"/>
  <c r="C156" i="16"/>
  <c r="D156" i="16"/>
  <c r="E156" i="16"/>
  <c r="F156" i="16"/>
  <c r="G156" i="16"/>
  <c r="H156" i="16"/>
  <c r="I156" i="16"/>
  <c r="J156" i="16"/>
  <c r="K156" i="16"/>
  <c r="L156" i="16"/>
  <c r="C157" i="16"/>
  <c r="D157" i="16"/>
  <c r="E157" i="16"/>
  <c r="F157" i="16"/>
  <c r="G157" i="16"/>
  <c r="H157" i="16"/>
  <c r="I157" i="16"/>
  <c r="J157" i="16"/>
  <c r="K157" i="16"/>
  <c r="L157" i="16"/>
  <c r="C158" i="16"/>
  <c r="D158" i="16"/>
  <c r="E158" i="16"/>
  <c r="F158" i="16"/>
  <c r="G158" i="16"/>
  <c r="H158" i="16"/>
  <c r="I158" i="16"/>
  <c r="J158" i="16"/>
  <c r="K158" i="16"/>
  <c r="L158" i="16"/>
  <c r="C159" i="16"/>
  <c r="D159" i="16"/>
  <c r="E159" i="16"/>
  <c r="F159" i="16"/>
  <c r="G159" i="16"/>
  <c r="H159" i="16"/>
  <c r="I159" i="16"/>
  <c r="J159" i="16"/>
  <c r="K159" i="16"/>
  <c r="L159" i="16"/>
  <c r="C160" i="16"/>
  <c r="D160" i="16"/>
  <c r="E160" i="16"/>
  <c r="F160" i="16"/>
  <c r="G160" i="16"/>
  <c r="H160" i="16"/>
  <c r="I160" i="16"/>
  <c r="J160" i="16"/>
  <c r="K160" i="16"/>
  <c r="L160" i="16"/>
  <c r="C161" i="16"/>
  <c r="D161" i="16"/>
  <c r="E161" i="16"/>
  <c r="F161" i="16"/>
  <c r="G161" i="16"/>
  <c r="H161" i="16"/>
  <c r="I161" i="16"/>
  <c r="J161" i="16"/>
  <c r="K161" i="16"/>
  <c r="L161" i="16"/>
  <c r="C162" i="16"/>
  <c r="D162" i="16"/>
  <c r="E162" i="16"/>
  <c r="F162" i="16"/>
  <c r="G162" i="16"/>
  <c r="H162" i="16"/>
  <c r="I162" i="16"/>
  <c r="J162" i="16"/>
  <c r="K162" i="16"/>
  <c r="L162" i="16"/>
  <c r="C163" i="16"/>
  <c r="D163" i="16"/>
  <c r="E163" i="16"/>
  <c r="F163" i="16"/>
  <c r="G163" i="16"/>
  <c r="H163" i="16"/>
  <c r="I163" i="16"/>
  <c r="J163" i="16"/>
  <c r="K163" i="16"/>
  <c r="L163" i="16"/>
  <c r="C164" i="16"/>
  <c r="D164" i="16"/>
  <c r="E164" i="16"/>
  <c r="F164" i="16"/>
  <c r="G164" i="16"/>
  <c r="H164" i="16"/>
  <c r="I164" i="16"/>
  <c r="J164" i="16"/>
  <c r="K164" i="16"/>
  <c r="L164" i="16"/>
  <c r="C165" i="16"/>
  <c r="D165" i="16"/>
  <c r="E165" i="16"/>
  <c r="F165" i="16"/>
  <c r="G165" i="16"/>
  <c r="H165" i="16"/>
  <c r="I165" i="16"/>
  <c r="J165" i="16"/>
  <c r="K165" i="16"/>
  <c r="L165" i="16"/>
  <c r="C166" i="16"/>
  <c r="D166" i="16"/>
  <c r="E166" i="16"/>
  <c r="F166" i="16"/>
  <c r="G166" i="16"/>
  <c r="H166" i="16"/>
  <c r="I166" i="16"/>
  <c r="J166" i="16"/>
  <c r="K166" i="16"/>
  <c r="L166" i="16"/>
  <c r="C167" i="16"/>
  <c r="D167" i="16"/>
  <c r="E167" i="16"/>
  <c r="F167" i="16"/>
  <c r="G167" i="16"/>
  <c r="H167" i="16"/>
  <c r="I167" i="16"/>
  <c r="J167" i="16"/>
  <c r="K167" i="16"/>
  <c r="L167" i="16"/>
  <c r="C168" i="16"/>
  <c r="D168" i="16"/>
  <c r="E168" i="16"/>
  <c r="F168" i="16"/>
  <c r="G168" i="16"/>
  <c r="H168" i="16"/>
  <c r="I168" i="16"/>
  <c r="J168" i="16"/>
  <c r="K168" i="16"/>
  <c r="L168" i="16"/>
  <c r="C169" i="16"/>
  <c r="D169" i="16"/>
  <c r="E169" i="16"/>
  <c r="F169" i="16"/>
  <c r="G169" i="16"/>
  <c r="H169" i="16"/>
  <c r="I169" i="16"/>
  <c r="J169" i="16"/>
  <c r="K169" i="16"/>
  <c r="L169" i="16"/>
  <c r="C170" i="16"/>
  <c r="D170" i="16"/>
  <c r="E170" i="16"/>
  <c r="F170" i="16"/>
  <c r="G170" i="16"/>
  <c r="H170" i="16"/>
  <c r="I170" i="16"/>
  <c r="J170" i="16"/>
  <c r="K170" i="16"/>
  <c r="L170" i="16"/>
  <c r="C171" i="16"/>
  <c r="D171" i="16"/>
  <c r="E171" i="16"/>
  <c r="F171" i="16"/>
  <c r="G171" i="16"/>
  <c r="H171" i="16"/>
  <c r="I171" i="16"/>
  <c r="J171" i="16"/>
  <c r="K171" i="16"/>
  <c r="L171" i="16"/>
  <c r="C172" i="16"/>
  <c r="D172" i="16"/>
  <c r="E172" i="16"/>
  <c r="F172" i="16"/>
  <c r="G172" i="16"/>
  <c r="H172" i="16"/>
  <c r="I172" i="16"/>
  <c r="J172" i="16"/>
  <c r="K172" i="16"/>
  <c r="L172" i="16"/>
  <c r="C173" i="16"/>
  <c r="D173" i="16"/>
  <c r="E173" i="16"/>
  <c r="F173" i="16"/>
  <c r="G173" i="16"/>
  <c r="H173" i="16"/>
  <c r="I173" i="16"/>
  <c r="J173" i="16"/>
  <c r="K173" i="16"/>
  <c r="L173" i="16"/>
  <c r="C174" i="16"/>
  <c r="D174" i="16"/>
  <c r="E174" i="16"/>
  <c r="F174" i="16"/>
  <c r="G174" i="16"/>
  <c r="H174" i="16"/>
  <c r="I174" i="16"/>
  <c r="J174" i="16"/>
  <c r="K174" i="16"/>
  <c r="L174" i="16"/>
  <c r="C175" i="16"/>
  <c r="D175" i="16"/>
  <c r="E175" i="16"/>
  <c r="F175" i="16"/>
  <c r="G175" i="16"/>
  <c r="H175" i="16"/>
  <c r="I175" i="16"/>
  <c r="J175" i="16"/>
  <c r="K175" i="16"/>
  <c r="L175" i="16"/>
  <c r="C176" i="16"/>
  <c r="D176" i="16"/>
  <c r="E176" i="16"/>
  <c r="F176" i="16"/>
  <c r="G176" i="16"/>
  <c r="H176" i="16"/>
  <c r="I176" i="16"/>
  <c r="J176" i="16"/>
  <c r="K176" i="16"/>
  <c r="L176" i="16"/>
  <c r="C177" i="16"/>
  <c r="D177" i="16"/>
  <c r="E177" i="16"/>
  <c r="F177" i="16"/>
  <c r="G177" i="16"/>
  <c r="H177" i="16"/>
  <c r="I177" i="16"/>
  <c r="J177" i="16"/>
  <c r="K177" i="16"/>
  <c r="L177" i="16"/>
  <c r="C178" i="16"/>
  <c r="D178" i="16"/>
  <c r="E178" i="16"/>
  <c r="F178" i="16"/>
  <c r="G178" i="16"/>
  <c r="H178" i="16"/>
  <c r="I178" i="16"/>
  <c r="J178" i="16"/>
  <c r="K178" i="16"/>
  <c r="L178" i="16"/>
  <c r="C179" i="16"/>
  <c r="D179" i="16"/>
  <c r="E179" i="16"/>
  <c r="F179" i="16"/>
  <c r="G179" i="16"/>
  <c r="H179" i="16"/>
  <c r="I179" i="16"/>
  <c r="J179" i="16"/>
  <c r="K179" i="16"/>
  <c r="L179" i="16"/>
  <c r="C180" i="16"/>
  <c r="D180" i="16"/>
  <c r="E180" i="16"/>
  <c r="F180" i="16"/>
  <c r="G180" i="16"/>
  <c r="H180" i="16"/>
  <c r="I180" i="16"/>
  <c r="J180" i="16"/>
  <c r="K180" i="16"/>
  <c r="L180" i="16"/>
  <c r="C181" i="16"/>
  <c r="D181" i="16"/>
  <c r="E181" i="16"/>
  <c r="F181" i="16"/>
  <c r="G181" i="16"/>
  <c r="H181" i="16"/>
  <c r="I181" i="16"/>
  <c r="J181" i="16"/>
  <c r="K181" i="16"/>
  <c r="L181" i="16"/>
  <c r="C182" i="16"/>
  <c r="D182" i="16"/>
  <c r="E182" i="16"/>
  <c r="F182" i="16"/>
  <c r="G182" i="16"/>
  <c r="H182" i="16"/>
  <c r="I182" i="16"/>
  <c r="J182" i="16"/>
  <c r="K182" i="16"/>
  <c r="L182" i="16"/>
  <c r="C183" i="16"/>
  <c r="D183" i="16"/>
  <c r="E183" i="16"/>
  <c r="F183" i="16"/>
  <c r="G183" i="16"/>
  <c r="H183" i="16"/>
  <c r="I183" i="16"/>
  <c r="J183" i="16"/>
  <c r="K183" i="16"/>
  <c r="L183" i="16"/>
  <c r="C184" i="16"/>
  <c r="D184" i="16"/>
  <c r="E184" i="16"/>
  <c r="F184" i="16"/>
  <c r="G184" i="16"/>
  <c r="H184" i="16"/>
  <c r="I184" i="16"/>
  <c r="J184" i="16"/>
  <c r="K184" i="16"/>
  <c r="L184" i="16"/>
  <c r="C185" i="16"/>
  <c r="D185" i="16"/>
  <c r="E185" i="16"/>
  <c r="F185" i="16"/>
  <c r="G185" i="16"/>
  <c r="H185" i="16"/>
  <c r="I185" i="16"/>
  <c r="J185" i="16"/>
  <c r="K185" i="16"/>
  <c r="L185" i="16"/>
  <c r="C186" i="16"/>
  <c r="D186" i="16"/>
  <c r="E186" i="16"/>
  <c r="F186" i="16"/>
  <c r="G186" i="16"/>
  <c r="H186" i="16"/>
  <c r="I186" i="16"/>
  <c r="J186" i="16"/>
  <c r="K186" i="16"/>
  <c r="L186" i="16"/>
  <c r="C187" i="16"/>
  <c r="D187" i="16"/>
  <c r="E187" i="16"/>
  <c r="F187" i="16"/>
  <c r="G187" i="16"/>
  <c r="H187" i="16"/>
  <c r="I187" i="16"/>
  <c r="J187" i="16"/>
  <c r="K187" i="16"/>
  <c r="L187" i="16"/>
  <c r="C188" i="16"/>
  <c r="D188" i="16"/>
  <c r="E188" i="16"/>
  <c r="F188" i="16"/>
  <c r="G188" i="16"/>
  <c r="H188" i="16"/>
  <c r="I188" i="16"/>
  <c r="J188" i="16"/>
  <c r="K188" i="16"/>
  <c r="L188" i="16"/>
  <c r="C189" i="16"/>
  <c r="D189" i="16"/>
  <c r="E189" i="16"/>
  <c r="F189" i="16"/>
  <c r="G189" i="16"/>
  <c r="H189" i="16"/>
  <c r="I189" i="16"/>
  <c r="J189" i="16"/>
  <c r="K189" i="16"/>
  <c r="L189" i="16"/>
  <c r="C190" i="16"/>
  <c r="D190" i="16"/>
  <c r="E190" i="16"/>
  <c r="F190" i="16"/>
  <c r="G190" i="16"/>
  <c r="H190" i="16"/>
  <c r="I190" i="16"/>
  <c r="J190" i="16"/>
  <c r="K190" i="16"/>
  <c r="L190" i="16"/>
  <c r="C191" i="16"/>
  <c r="D191" i="16"/>
  <c r="E191" i="16"/>
  <c r="F191" i="16"/>
  <c r="G191" i="16"/>
  <c r="H191" i="16"/>
  <c r="I191" i="16"/>
  <c r="J191" i="16"/>
  <c r="K191" i="16"/>
  <c r="L191" i="16"/>
  <c r="C192" i="16"/>
  <c r="D192" i="16"/>
  <c r="E192" i="16"/>
  <c r="F192" i="16"/>
  <c r="G192" i="16"/>
  <c r="H192" i="16"/>
  <c r="I192" i="16"/>
  <c r="J192" i="16"/>
  <c r="K192" i="16"/>
  <c r="L192" i="16"/>
  <c r="C193" i="16"/>
  <c r="D193" i="16"/>
  <c r="E193" i="16"/>
  <c r="F193" i="16"/>
  <c r="G193" i="16"/>
  <c r="H193" i="16"/>
  <c r="I193" i="16"/>
  <c r="J193" i="16"/>
  <c r="K193" i="16"/>
  <c r="L193" i="16"/>
  <c r="C194" i="16"/>
  <c r="D194" i="16"/>
  <c r="E194" i="16"/>
  <c r="F194" i="16"/>
  <c r="G194" i="16"/>
  <c r="H194" i="16"/>
  <c r="I194" i="16"/>
  <c r="J194" i="16"/>
  <c r="K194" i="16"/>
  <c r="L194" i="16"/>
  <c r="C195" i="16"/>
  <c r="D195" i="16"/>
  <c r="E195" i="16"/>
  <c r="F195" i="16"/>
  <c r="G195" i="16"/>
  <c r="H195" i="16"/>
  <c r="I195" i="16"/>
  <c r="J195" i="16"/>
  <c r="K195" i="16"/>
  <c r="L195" i="16"/>
  <c r="C196" i="16"/>
  <c r="D196" i="16"/>
  <c r="E196" i="16"/>
  <c r="F196" i="16"/>
  <c r="G196" i="16"/>
  <c r="H196" i="16"/>
  <c r="I196" i="16"/>
  <c r="J196" i="16"/>
  <c r="K196" i="16"/>
  <c r="L196" i="16"/>
  <c r="C197" i="16"/>
  <c r="D197" i="16"/>
  <c r="E197" i="16"/>
  <c r="F197" i="16"/>
  <c r="G197" i="16"/>
  <c r="H197" i="16"/>
  <c r="I197" i="16"/>
  <c r="J197" i="16"/>
  <c r="K197" i="16"/>
  <c r="L197" i="16"/>
  <c r="C198" i="16"/>
  <c r="D198" i="16"/>
  <c r="E198" i="16"/>
  <c r="F198" i="16"/>
  <c r="G198" i="16"/>
  <c r="H198" i="16"/>
  <c r="I198" i="16"/>
  <c r="J198" i="16"/>
  <c r="K198" i="16"/>
  <c r="L198" i="16"/>
  <c r="C199" i="16"/>
  <c r="D199" i="16"/>
  <c r="E199" i="16"/>
  <c r="F199" i="16"/>
  <c r="G199" i="16"/>
  <c r="H199" i="16"/>
  <c r="I199" i="16"/>
  <c r="J199" i="16"/>
  <c r="K199" i="16"/>
  <c r="L199" i="16"/>
  <c r="C200" i="16"/>
  <c r="D200" i="16"/>
  <c r="E200" i="16"/>
  <c r="F200" i="16"/>
  <c r="G200" i="16"/>
  <c r="H200" i="16"/>
  <c r="I200" i="16"/>
  <c r="J200" i="16"/>
  <c r="K200" i="16"/>
  <c r="L200" i="16"/>
  <c r="C201" i="16"/>
  <c r="D201" i="16"/>
  <c r="E201" i="16"/>
  <c r="F201" i="16"/>
  <c r="G201" i="16"/>
  <c r="H201" i="16"/>
  <c r="I201" i="16"/>
  <c r="J201" i="16"/>
  <c r="K201" i="16"/>
  <c r="L201" i="16"/>
  <c r="C202" i="16"/>
  <c r="D202" i="16"/>
  <c r="E202" i="16"/>
  <c r="F202" i="16"/>
  <c r="G202" i="16"/>
  <c r="H202" i="16"/>
  <c r="I202" i="16"/>
  <c r="J202" i="16"/>
  <c r="K202" i="16"/>
  <c r="L202" i="16"/>
  <c r="C203" i="16"/>
  <c r="D203" i="16"/>
  <c r="E203" i="16"/>
  <c r="F203" i="16"/>
  <c r="G203" i="16"/>
  <c r="H203" i="16"/>
  <c r="I203" i="16"/>
  <c r="J203" i="16"/>
  <c r="K203" i="16"/>
  <c r="L203" i="16"/>
  <c r="C204" i="16"/>
  <c r="D204" i="16"/>
  <c r="E204" i="16"/>
  <c r="F204" i="16"/>
  <c r="G204" i="16"/>
  <c r="H204" i="16"/>
  <c r="I204" i="16"/>
  <c r="J204" i="16"/>
  <c r="K204" i="16"/>
  <c r="L204" i="16"/>
  <c r="C205" i="16"/>
  <c r="D205" i="16"/>
  <c r="E205" i="16"/>
  <c r="F205" i="16"/>
  <c r="G205" i="16"/>
  <c r="H205" i="16"/>
  <c r="I205" i="16"/>
  <c r="J205" i="16"/>
  <c r="K205" i="16"/>
  <c r="L205" i="16"/>
  <c r="C206" i="16"/>
  <c r="D206" i="16"/>
  <c r="E206" i="16"/>
  <c r="F206" i="16"/>
  <c r="G206" i="16"/>
  <c r="H206" i="16"/>
  <c r="I206" i="16"/>
  <c r="J206" i="16"/>
  <c r="K206" i="16"/>
  <c r="L206" i="16"/>
  <c r="C207" i="16"/>
  <c r="D207" i="16"/>
  <c r="E207" i="16"/>
  <c r="F207" i="16"/>
  <c r="G207" i="16"/>
  <c r="H207" i="16"/>
  <c r="I207" i="16"/>
  <c r="J207" i="16"/>
  <c r="K207" i="16"/>
  <c r="L207" i="16"/>
  <c r="C208" i="16"/>
  <c r="D208" i="16"/>
  <c r="E208" i="16"/>
  <c r="F208" i="16"/>
  <c r="G208" i="16"/>
  <c r="H208" i="16"/>
  <c r="I208" i="16"/>
  <c r="J208" i="16"/>
  <c r="K208" i="16"/>
  <c r="L208" i="16"/>
  <c r="C209" i="16"/>
  <c r="D209" i="16"/>
  <c r="E209" i="16"/>
  <c r="F209" i="16"/>
  <c r="G209" i="16"/>
  <c r="H209" i="16"/>
  <c r="I209" i="16"/>
  <c r="J209" i="16"/>
  <c r="K209" i="16"/>
  <c r="L209" i="16"/>
  <c r="C210" i="16"/>
  <c r="D210" i="16"/>
  <c r="E210" i="16"/>
  <c r="F210" i="16"/>
  <c r="G210" i="16"/>
  <c r="H210" i="16"/>
  <c r="I210" i="16"/>
  <c r="J210" i="16"/>
  <c r="K210" i="16"/>
  <c r="L210" i="16"/>
  <c r="C211" i="16"/>
  <c r="D211" i="16"/>
  <c r="E211" i="16"/>
  <c r="F211" i="16"/>
  <c r="G211" i="16"/>
  <c r="H211" i="16"/>
  <c r="I211" i="16"/>
  <c r="J211" i="16"/>
  <c r="K211" i="16"/>
  <c r="L211" i="16"/>
  <c r="C212" i="16"/>
  <c r="D212" i="16"/>
  <c r="E212" i="16"/>
  <c r="F212" i="16"/>
  <c r="G212" i="16"/>
  <c r="H212" i="16"/>
  <c r="I212" i="16"/>
  <c r="J212" i="16"/>
  <c r="K212" i="16"/>
  <c r="L212" i="16"/>
  <c r="C213" i="16"/>
  <c r="D213" i="16"/>
  <c r="E213" i="16"/>
  <c r="F213" i="16"/>
  <c r="G213" i="16"/>
  <c r="H213" i="16"/>
  <c r="I213" i="16"/>
  <c r="J213" i="16"/>
  <c r="K213" i="16"/>
  <c r="L213" i="16"/>
  <c r="C214" i="16"/>
  <c r="D214" i="16"/>
  <c r="E214" i="16"/>
  <c r="F214" i="16"/>
  <c r="G214" i="16"/>
  <c r="H214" i="16"/>
  <c r="I214" i="16"/>
  <c r="J214" i="16"/>
  <c r="K214" i="16"/>
  <c r="L214" i="16"/>
  <c r="C215" i="16"/>
  <c r="D215" i="16"/>
  <c r="E215" i="16"/>
  <c r="F215" i="16"/>
  <c r="G215" i="16"/>
  <c r="H215" i="16"/>
  <c r="I215" i="16"/>
  <c r="J215" i="16"/>
  <c r="K215" i="16"/>
  <c r="L215" i="16"/>
  <c r="C216" i="16"/>
  <c r="D216" i="16"/>
  <c r="E216" i="16"/>
  <c r="F216" i="16"/>
  <c r="G216" i="16"/>
  <c r="H216" i="16"/>
  <c r="I216" i="16"/>
  <c r="J216" i="16"/>
  <c r="K216" i="16"/>
  <c r="L216" i="16"/>
  <c r="C217" i="16"/>
  <c r="D217" i="16"/>
  <c r="E217" i="16"/>
  <c r="F217" i="16"/>
  <c r="G217" i="16"/>
  <c r="H217" i="16"/>
  <c r="I217" i="16"/>
  <c r="J217" i="16"/>
  <c r="K217" i="16"/>
  <c r="L217" i="16"/>
  <c r="C218" i="16"/>
  <c r="D218" i="16"/>
  <c r="E218" i="16"/>
  <c r="F218" i="16"/>
  <c r="G218" i="16"/>
  <c r="H218" i="16"/>
  <c r="I218" i="16"/>
  <c r="J218" i="16"/>
  <c r="K218" i="16"/>
  <c r="L218" i="16"/>
  <c r="C219" i="16"/>
  <c r="D219" i="16"/>
  <c r="E219" i="16"/>
  <c r="F219" i="16"/>
  <c r="G219" i="16"/>
  <c r="H219" i="16"/>
  <c r="I219" i="16"/>
  <c r="J219" i="16"/>
  <c r="K219" i="16"/>
  <c r="L219" i="16"/>
  <c r="C220" i="16"/>
  <c r="D220" i="16"/>
  <c r="E220" i="16"/>
  <c r="F220" i="16"/>
  <c r="G220" i="16"/>
  <c r="H220" i="16"/>
  <c r="I220" i="16"/>
  <c r="J220" i="16"/>
  <c r="K220" i="16"/>
  <c r="L220" i="16"/>
  <c r="C221" i="16"/>
  <c r="D221" i="16"/>
  <c r="E221" i="16"/>
  <c r="F221" i="16"/>
  <c r="G221" i="16"/>
  <c r="H221" i="16"/>
  <c r="I221" i="16"/>
  <c r="J221" i="16"/>
  <c r="K221" i="16"/>
  <c r="L221" i="16"/>
  <c r="C222" i="16"/>
  <c r="D222" i="16"/>
  <c r="E222" i="16"/>
  <c r="F222" i="16"/>
  <c r="G222" i="16"/>
  <c r="H222" i="16"/>
  <c r="I222" i="16"/>
  <c r="J222" i="16"/>
  <c r="K222" i="16"/>
  <c r="L222" i="16"/>
  <c r="C223" i="16"/>
  <c r="D223" i="16"/>
  <c r="E223" i="16"/>
  <c r="F223" i="16"/>
  <c r="G223" i="16"/>
  <c r="H223" i="16"/>
  <c r="I223" i="16"/>
  <c r="J223" i="16"/>
  <c r="K223" i="16"/>
  <c r="L223" i="16"/>
  <c r="C224" i="16"/>
  <c r="D224" i="16"/>
  <c r="E224" i="16"/>
  <c r="F224" i="16"/>
  <c r="G224" i="16"/>
  <c r="H224" i="16"/>
  <c r="I224" i="16"/>
  <c r="J224" i="16"/>
  <c r="K224" i="16"/>
  <c r="L224" i="16"/>
  <c r="C225" i="16"/>
  <c r="D225" i="16"/>
  <c r="E225" i="16"/>
  <c r="F225" i="16"/>
  <c r="G225" i="16"/>
  <c r="H225" i="16"/>
  <c r="I225" i="16"/>
  <c r="J225" i="16"/>
  <c r="K225" i="16"/>
  <c r="L225" i="16"/>
  <c r="C226" i="16"/>
  <c r="D226" i="16"/>
  <c r="E226" i="16"/>
  <c r="F226" i="16"/>
  <c r="G226" i="16"/>
  <c r="H226" i="16"/>
  <c r="I226" i="16"/>
  <c r="J226" i="16"/>
  <c r="K226" i="16"/>
  <c r="L226" i="16"/>
  <c r="C227" i="16"/>
  <c r="D227" i="16"/>
  <c r="E227" i="16"/>
  <c r="F227" i="16"/>
  <c r="G227" i="16"/>
  <c r="H227" i="16"/>
  <c r="I227" i="16"/>
  <c r="J227" i="16"/>
  <c r="K227" i="16"/>
  <c r="L227" i="16"/>
  <c r="C228" i="16"/>
  <c r="D228" i="16"/>
  <c r="E228" i="16"/>
  <c r="F228" i="16"/>
  <c r="G228" i="16"/>
  <c r="H228" i="16"/>
  <c r="I228" i="16"/>
  <c r="J228" i="16"/>
  <c r="K228" i="16"/>
  <c r="L228" i="16"/>
  <c r="C229" i="16"/>
  <c r="D229" i="16"/>
  <c r="E229" i="16"/>
  <c r="F229" i="16"/>
  <c r="G229" i="16"/>
  <c r="H229" i="16"/>
  <c r="I229" i="16"/>
  <c r="J229" i="16"/>
  <c r="K229" i="16"/>
  <c r="L229" i="16"/>
  <c r="C230" i="16"/>
  <c r="D230" i="16"/>
  <c r="E230" i="16"/>
  <c r="F230" i="16"/>
  <c r="G230" i="16"/>
  <c r="H230" i="16"/>
  <c r="I230" i="16"/>
  <c r="J230" i="16"/>
  <c r="K230" i="16"/>
  <c r="L230" i="16"/>
  <c r="C231" i="16"/>
  <c r="D231" i="16"/>
  <c r="E231" i="16"/>
  <c r="F231" i="16"/>
  <c r="G231" i="16"/>
  <c r="H231" i="16"/>
  <c r="I231" i="16"/>
  <c r="J231" i="16"/>
  <c r="K231" i="16"/>
  <c r="L231" i="16"/>
  <c r="C232" i="16"/>
  <c r="D232" i="16"/>
  <c r="E232" i="16"/>
  <c r="F232" i="16"/>
  <c r="G232" i="16"/>
  <c r="H232" i="16"/>
  <c r="I232" i="16"/>
  <c r="J232" i="16"/>
  <c r="K232" i="16"/>
  <c r="L232" i="16"/>
  <c r="C233" i="16"/>
  <c r="D233" i="16"/>
  <c r="E233" i="16"/>
  <c r="F233" i="16"/>
  <c r="G233" i="16"/>
  <c r="H233" i="16"/>
  <c r="I233" i="16"/>
  <c r="J233" i="16"/>
  <c r="K233" i="16"/>
  <c r="L233" i="16"/>
  <c r="C234" i="16"/>
  <c r="D234" i="16"/>
  <c r="E234" i="16"/>
  <c r="F234" i="16"/>
  <c r="G234" i="16"/>
  <c r="H234" i="16"/>
  <c r="I234" i="16"/>
  <c r="J234" i="16"/>
  <c r="K234" i="16"/>
  <c r="L234" i="16"/>
  <c r="C235" i="16"/>
  <c r="D235" i="16"/>
  <c r="E235" i="16"/>
  <c r="F235" i="16"/>
  <c r="G235" i="16"/>
  <c r="H235" i="16"/>
  <c r="I235" i="16"/>
  <c r="J235" i="16"/>
  <c r="K235" i="16"/>
  <c r="L235" i="16"/>
  <c r="C236" i="16"/>
  <c r="D236" i="16"/>
  <c r="E236" i="16"/>
  <c r="F236" i="16"/>
  <c r="G236" i="16"/>
  <c r="H236" i="16"/>
  <c r="I236" i="16"/>
  <c r="J236" i="16"/>
  <c r="K236" i="16"/>
  <c r="L236" i="16"/>
  <c r="C237" i="16"/>
  <c r="D237" i="16"/>
  <c r="E237" i="16"/>
  <c r="F237" i="16"/>
  <c r="G237" i="16"/>
  <c r="H237" i="16"/>
  <c r="I237" i="16"/>
  <c r="J237" i="16"/>
  <c r="K237" i="16"/>
  <c r="L237" i="16"/>
  <c r="C238" i="16"/>
  <c r="D238" i="16"/>
  <c r="E238" i="16"/>
  <c r="F238" i="16"/>
  <c r="G238" i="16"/>
  <c r="H238" i="16"/>
  <c r="I238" i="16"/>
  <c r="J238" i="16"/>
  <c r="K238" i="16"/>
  <c r="L238" i="16"/>
  <c r="C239" i="16"/>
  <c r="D239" i="16"/>
  <c r="E239" i="16"/>
  <c r="F239" i="16"/>
  <c r="G239" i="16"/>
  <c r="H239" i="16"/>
  <c r="I239" i="16"/>
  <c r="J239" i="16"/>
  <c r="K239" i="16"/>
  <c r="L239" i="16"/>
  <c r="C240" i="16"/>
  <c r="D240" i="16"/>
  <c r="E240" i="16"/>
  <c r="F240" i="16"/>
  <c r="G240" i="16"/>
  <c r="H240" i="16"/>
  <c r="I240" i="16"/>
  <c r="J240" i="16"/>
  <c r="K240" i="16"/>
  <c r="L240" i="16"/>
  <c r="C241" i="16"/>
  <c r="D241" i="16"/>
  <c r="E241" i="16"/>
  <c r="F241" i="16"/>
  <c r="G241" i="16"/>
  <c r="H241" i="16"/>
  <c r="I241" i="16"/>
  <c r="J241" i="16"/>
  <c r="K241" i="16"/>
  <c r="L241" i="16"/>
  <c r="C242" i="16"/>
  <c r="D242" i="16"/>
  <c r="E242" i="16"/>
  <c r="F242" i="16"/>
  <c r="G242" i="16"/>
  <c r="H242" i="16"/>
  <c r="I242" i="16"/>
  <c r="J242" i="16"/>
  <c r="K242" i="16"/>
  <c r="L242" i="16"/>
  <c r="C243" i="16"/>
  <c r="D243" i="16"/>
  <c r="E243" i="16"/>
  <c r="F243" i="16"/>
  <c r="G243" i="16"/>
  <c r="H243" i="16"/>
  <c r="I243" i="16"/>
  <c r="J243" i="16"/>
  <c r="K243" i="16"/>
  <c r="L243" i="16"/>
  <c r="C244" i="16"/>
  <c r="D244" i="16"/>
  <c r="E244" i="16"/>
  <c r="F244" i="16"/>
  <c r="G244" i="16"/>
  <c r="H244" i="16"/>
  <c r="I244" i="16"/>
  <c r="J244" i="16"/>
  <c r="K244" i="16"/>
  <c r="L244" i="16"/>
  <c r="C245" i="16"/>
  <c r="D245" i="16"/>
  <c r="E245" i="16"/>
  <c r="F245" i="16"/>
  <c r="G245" i="16"/>
  <c r="H245" i="16"/>
  <c r="I245" i="16"/>
  <c r="J245" i="16"/>
  <c r="K245" i="16"/>
  <c r="L245" i="16"/>
  <c r="C246" i="16"/>
  <c r="D246" i="16"/>
  <c r="E246" i="16"/>
  <c r="F246" i="16"/>
  <c r="G246" i="16"/>
  <c r="H246" i="16"/>
  <c r="I246" i="16"/>
  <c r="J246" i="16"/>
  <c r="K246" i="16"/>
  <c r="L246" i="16"/>
  <c r="C247" i="16"/>
  <c r="D247" i="16"/>
  <c r="E247" i="16"/>
  <c r="F247" i="16"/>
  <c r="G247" i="16"/>
  <c r="H247" i="16"/>
  <c r="I247" i="16"/>
  <c r="J247" i="16"/>
  <c r="K247" i="16"/>
  <c r="L247" i="16"/>
  <c r="C248" i="16"/>
  <c r="D248" i="16"/>
  <c r="E248" i="16"/>
  <c r="F248" i="16"/>
  <c r="G248" i="16"/>
  <c r="H248" i="16"/>
  <c r="I248" i="16"/>
  <c r="J248" i="16"/>
  <c r="K248" i="16"/>
  <c r="L248" i="16"/>
  <c r="C249" i="16"/>
  <c r="D249" i="16"/>
  <c r="E249" i="16"/>
  <c r="F249" i="16"/>
  <c r="G249" i="16"/>
  <c r="H249" i="16"/>
  <c r="I249" i="16"/>
  <c r="J249" i="16"/>
  <c r="K249" i="16"/>
  <c r="L249" i="16"/>
  <c r="C250" i="16"/>
  <c r="D250" i="16"/>
  <c r="E250" i="16"/>
  <c r="F250" i="16"/>
  <c r="G250" i="16"/>
  <c r="H250" i="16"/>
  <c r="I250" i="16"/>
  <c r="J250" i="16"/>
  <c r="K250" i="16"/>
  <c r="L250" i="16"/>
  <c r="C251" i="16"/>
  <c r="D251" i="16"/>
  <c r="E251" i="16"/>
  <c r="F251" i="16"/>
  <c r="G251" i="16"/>
  <c r="H251" i="16"/>
  <c r="I251" i="16"/>
  <c r="J251" i="16"/>
  <c r="K251" i="16"/>
  <c r="L251" i="16"/>
  <c r="C252" i="16"/>
  <c r="D252" i="16"/>
  <c r="E252" i="16"/>
  <c r="F252" i="16"/>
  <c r="G252" i="16"/>
  <c r="H252" i="16"/>
  <c r="I252" i="16"/>
  <c r="J252" i="16"/>
  <c r="K252" i="16"/>
  <c r="L252" i="16"/>
  <c r="C253" i="16"/>
  <c r="D253" i="16"/>
  <c r="E253" i="16"/>
  <c r="F253" i="16"/>
  <c r="G253" i="16"/>
  <c r="H253" i="16"/>
  <c r="I253" i="16"/>
  <c r="J253" i="16"/>
  <c r="K253" i="16"/>
  <c r="L253" i="16"/>
  <c r="C254" i="16"/>
  <c r="D254" i="16"/>
  <c r="E254" i="16"/>
  <c r="F254" i="16"/>
  <c r="G254" i="16"/>
  <c r="H254" i="16"/>
  <c r="I254" i="16"/>
  <c r="J254" i="16"/>
  <c r="K254" i="16"/>
  <c r="L254" i="16"/>
  <c r="C255" i="16"/>
  <c r="D255" i="16"/>
  <c r="E255" i="16"/>
  <c r="F255" i="16"/>
  <c r="G255" i="16"/>
  <c r="H255" i="16"/>
  <c r="I255" i="16"/>
  <c r="J255" i="16"/>
  <c r="K255" i="16"/>
  <c r="L255" i="16"/>
  <c r="C256" i="16"/>
  <c r="D256" i="16"/>
  <c r="E256" i="16"/>
  <c r="F256" i="16"/>
  <c r="G256" i="16"/>
  <c r="H256" i="16"/>
  <c r="I256" i="16"/>
  <c r="J256" i="16"/>
  <c r="K256" i="16"/>
  <c r="L256" i="16"/>
  <c r="C257" i="16"/>
  <c r="D257" i="16"/>
  <c r="E257" i="16"/>
  <c r="F257" i="16"/>
  <c r="G257" i="16"/>
  <c r="H257" i="16"/>
  <c r="I257" i="16"/>
  <c r="J257" i="16"/>
  <c r="K257" i="16"/>
  <c r="L257" i="16"/>
  <c r="C258" i="16"/>
  <c r="D258" i="16"/>
  <c r="E258" i="16"/>
  <c r="F258" i="16"/>
  <c r="G258" i="16"/>
  <c r="H258" i="16"/>
  <c r="I258" i="16"/>
  <c r="J258" i="16"/>
  <c r="K258" i="16"/>
  <c r="L258" i="16"/>
  <c r="C259" i="16"/>
  <c r="D259" i="16"/>
  <c r="E259" i="16"/>
  <c r="F259" i="16"/>
  <c r="G259" i="16"/>
  <c r="H259" i="16"/>
  <c r="I259" i="16"/>
  <c r="J259" i="16"/>
  <c r="K259" i="16"/>
  <c r="L259" i="16"/>
  <c r="C260" i="16"/>
  <c r="D260" i="16"/>
  <c r="E260" i="16"/>
  <c r="F260" i="16"/>
  <c r="G260" i="16"/>
  <c r="H260" i="16"/>
  <c r="I260" i="16"/>
  <c r="J260" i="16"/>
  <c r="K260" i="16"/>
  <c r="L260" i="16"/>
  <c r="C261" i="16"/>
  <c r="D261" i="16"/>
  <c r="E261" i="16"/>
  <c r="F261" i="16"/>
  <c r="G261" i="16"/>
  <c r="H261" i="16"/>
  <c r="I261" i="16"/>
  <c r="J261" i="16"/>
  <c r="K261" i="16"/>
  <c r="L261" i="16"/>
  <c r="C262" i="16"/>
  <c r="D262" i="16"/>
  <c r="E262" i="16"/>
  <c r="F262" i="16"/>
  <c r="G262" i="16"/>
  <c r="H262" i="16"/>
  <c r="I262" i="16"/>
  <c r="J262" i="16"/>
  <c r="K262" i="16"/>
  <c r="L262" i="16"/>
  <c r="C263" i="16"/>
  <c r="D263" i="16"/>
  <c r="E263" i="16"/>
  <c r="F263" i="16"/>
  <c r="G263" i="16"/>
  <c r="H263" i="16"/>
  <c r="I263" i="16"/>
  <c r="J263" i="16"/>
  <c r="K263" i="16"/>
  <c r="L263" i="16"/>
  <c r="C264" i="16"/>
  <c r="D264" i="16"/>
  <c r="E264" i="16"/>
  <c r="F264" i="16"/>
  <c r="G264" i="16"/>
  <c r="H264" i="16"/>
  <c r="I264" i="16"/>
  <c r="J264" i="16"/>
  <c r="K264" i="16"/>
  <c r="L264" i="16"/>
  <c r="C265" i="16"/>
  <c r="D265" i="16"/>
  <c r="E265" i="16"/>
  <c r="F265" i="16"/>
  <c r="G265" i="16"/>
  <c r="H265" i="16"/>
  <c r="I265" i="16"/>
  <c r="J265" i="16"/>
  <c r="K265" i="16"/>
  <c r="L265" i="16"/>
  <c r="C266" i="16"/>
  <c r="D266" i="16"/>
  <c r="E266" i="16"/>
  <c r="F266" i="16"/>
  <c r="G266" i="16"/>
  <c r="H266" i="16"/>
  <c r="I266" i="16"/>
  <c r="J266" i="16"/>
  <c r="K266" i="16"/>
  <c r="L266" i="16"/>
  <c r="C267" i="16"/>
  <c r="D267" i="16"/>
  <c r="E267" i="16"/>
  <c r="F267" i="16"/>
  <c r="G267" i="16"/>
  <c r="H267" i="16"/>
  <c r="I267" i="16"/>
  <c r="J267" i="16"/>
  <c r="K267" i="16"/>
  <c r="L267" i="16"/>
  <c r="C268" i="16"/>
  <c r="D268" i="16"/>
  <c r="E268" i="16"/>
  <c r="F268" i="16"/>
  <c r="G268" i="16"/>
  <c r="H268" i="16"/>
  <c r="I268" i="16"/>
  <c r="J268" i="16"/>
  <c r="K268" i="16"/>
  <c r="L268" i="16"/>
  <c r="C269" i="16"/>
  <c r="D269" i="16"/>
  <c r="E269" i="16"/>
  <c r="F269" i="16"/>
  <c r="G269" i="16"/>
  <c r="H269" i="16"/>
  <c r="I269" i="16"/>
  <c r="J269" i="16"/>
  <c r="K269" i="16"/>
  <c r="L269" i="16"/>
  <c r="C270" i="16"/>
  <c r="D270" i="16"/>
  <c r="E270" i="16"/>
  <c r="F270" i="16"/>
  <c r="G270" i="16"/>
  <c r="H270" i="16"/>
  <c r="I270" i="16"/>
  <c r="J270" i="16"/>
  <c r="K270" i="16"/>
  <c r="L270" i="16"/>
  <c r="C271" i="16"/>
  <c r="D271" i="16"/>
  <c r="E271" i="16"/>
  <c r="F271" i="16"/>
  <c r="G271" i="16"/>
  <c r="H271" i="16"/>
  <c r="I271" i="16"/>
  <c r="J271" i="16"/>
  <c r="K271" i="16"/>
  <c r="L271" i="16"/>
  <c r="C272" i="16"/>
  <c r="D272" i="16"/>
  <c r="E272" i="16"/>
  <c r="F272" i="16"/>
  <c r="G272" i="16"/>
  <c r="H272" i="16"/>
  <c r="I272" i="16"/>
  <c r="J272" i="16"/>
  <c r="K272" i="16"/>
  <c r="L272" i="16"/>
  <c r="C273" i="16"/>
  <c r="D273" i="16"/>
  <c r="E273" i="16"/>
  <c r="F273" i="16"/>
  <c r="G273" i="16"/>
  <c r="H273" i="16"/>
  <c r="I273" i="16"/>
  <c r="J273" i="16"/>
  <c r="K273" i="16"/>
  <c r="L273" i="16"/>
  <c r="C274" i="16"/>
  <c r="D274" i="16"/>
  <c r="E274" i="16"/>
  <c r="F274" i="16"/>
  <c r="G274" i="16"/>
  <c r="H274" i="16"/>
  <c r="I274" i="16"/>
  <c r="J274" i="16"/>
  <c r="K274" i="16"/>
  <c r="L274" i="16"/>
  <c r="C275" i="16"/>
  <c r="D275" i="16"/>
  <c r="E275" i="16"/>
  <c r="F275" i="16"/>
  <c r="G275" i="16"/>
  <c r="H275" i="16"/>
  <c r="I275" i="16"/>
  <c r="J275" i="16"/>
  <c r="K275" i="16"/>
  <c r="L275" i="16"/>
  <c r="C276" i="16"/>
  <c r="D276" i="16"/>
  <c r="E276" i="16"/>
  <c r="F276" i="16"/>
  <c r="G276" i="16"/>
  <c r="H276" i="16"/>
  <c r="I276" i="16"/>
  <c r="J276" i="16"/>
  <c r="K276" i="16"/>
  <c r="L276" i="16"/>
  <c r="C277" i="16"/>
  <c r="D277" i="16"/>
  <c r="E277" i="16"/>
  <c r="F277" i="16"/>
  <c r="G277" i="16"/>
  <c r="H277" i="16"/>
  <c r="I277" i="16"/>
  <c r="J277" i="16"/>
  <c r="K277" i="16"/>
  <c r="L277" i="16"/>
  <c r="C278" i="16"/>
  <c r="D278" i="16"/>
  <c r="E278" i="16"/>
  <c r="F278" i="16"/>
  <c r="G278" i="16"/>
  <c r="H278" i="16"/>
  <c r="I278" i="16"/>
  <c r="J278" i="16"/>
  <c r="K278" i="16"/>
  <c r="L278" i="16"/>
  <c r="C279" i="16"/>
  <c r="D279" i="16"/>
  <c r="E279" i="16"/>
  <c r="F279" i="16"/>
  <c r="G279" i="16"/>
  <c r="H279" i="16"/>
  <c r="I279" i="16"/>
  <c r="J279" i="16"/>
  <c r="K279" i="16"/>
  <c r="L279" i="16"/>
  <c r="C280" i="16"/>
  <c r="D280" i="16"/>
  <c r="E280" i="16"/>
  <c r="F280" i="16"/>
  <c r="G280" i="16"/>
  <c r="H280" i="16"/>
  <c r="I280" i="16"/>
  <c r="J280" i="16"/>
  <c r="K280" i="16"/>
  <c r="L280" i="16"/>
  <c r="C281" i="16"/>
  <c r="D281" i="16"/>
  <c r="E281" i="16"/>
  <c r="F281" i="16"/>
  <c r="G281" i="16"/>
  <c r="H281" i="16"/>
  <c r="I281" i="16"/>
  <c r="J281" i="16"/>
  <c r="K281" i="16"/>
  <c r="L281" i="16"/>
  <c r="C282" i="16"/>
  <c r="D282" i="16"/>
  <c r="E282" i="16"/>
  <c r="F282" i="16"/>
  <c r="G282" i="16"/>
  <c r="H282" i="16"/>
  <c r="I282" i="16"/>
  <c r="J282" i="16"/>
  <c r="K282" i="16"/>
  <c r="L282" i="16"/>
  <c r="C283" i="16"/>
  <c r="D283" i="16"/>
  <c r="E283" i="16"/>
  <c r="F283" i="16"/>
  <c r="G283" i="16"/>
  <c r="H283" i="16"/>
  <c r="I283" i="16"/>
  <c r="J283" i="16"/>
  <c r="K283" i="16"/>
  <c r="L283" i="16"/>
  <c r="C284" i="16"/>
  <c r="D284" i="16"/>
  <c r="E284" i="16"/>
  <c r="F284" i="16"/>
  <c r="G284" i="16"/>
  <c r="H284" i="16"/>
  <c r="I284" i="16"/>
  <c r="J284" i="16"/>
  <c r="K284" i="16"/>
  <c r="L284" i="16"/>
  <c r="C285" i="16"/>
  <c r="D285" i="16"/>
  <c r="E285" i="16"/>
  <c r="F285" i="16"/>
  <c r="G285" i="16"/>
  <c r="H285" i="16"/>
  <c r="I285" i="16"/>
  <c r="J285" i="16"/>
  <c r="K285" i="16"/>
  <c r="L285" i="16"/>
  <c r="C286" i="16"/>
  <c r="D286" i="16"/>
  <c r="E286" i="16"/>
  <c r="F286" i="16"/>
  <c r="G286" i="16"/>
  <c r="H286" i="16"/>
  <c r="I286" i="16"/>
  <c r="J286" i="16"/>
  <c r="K286" i="16"/>
  <c r="L286" i="16"/>
  <c r="C287" i="16"/>
  <c r="D287" i="16"/>
  <c r="E287" i="16"/>
  <c r="F287" i="16"/>
  <c r="G287" i="16"/>
  <c r="H287" i="16"/>
  <c r="I287" i="16"/>
  <c r="J287" i="16"/>
  <c r="K287" i="16"/>
  <c r="L287" i="16"/>
  <c r="C288" i="16"/>
  <c r="D288" i="16"/>
  <c r="E288" i="16"/>
  <c r="F288" i="16"/>
  <c r="G288" i="16"/>
  <c r="H288" i="16"/>
  <c r="I288" i="16"/>
  <c r="J288" i="16"/>
  <c r="K288" i="16"/>
  <c r="L288" i="16"/>
  <c r="C289" i="16"/>
  <c r="D289" i="16"/>
  <c r="E289" i="16"/>
  <c r="F289" i="16"/>
  <c r="G289" i="16"/>
  <c r="H289" i="16"/>
  <c r="I289" i="16"/>
  <c r="J289" i="16"/>
  <c r="K289" i="16"/>
  <c r="L289" i="16"/>
  <c r="C290" i="16"/>
  <c r="D290" i="16"/>
  <c r="E290" i="16"/>
  <c r="F290" i="16"/>
  <c r="G290" i="16"/>
  <c r="H290" i="16"/>
  <c r="I290" i="16"/>
  <c r="J290" i="16"/>
  <c r="K290" i="16"/>
  <c r="L290" i="16"/>
  <c r="C291" i="16"/>
  <c r="D291" i="16"/>
  <c r="E291" i="16"/>
  <c r="F291" i="16"/>
  <c r="G291" i="16"/>
  <c r="H291" i="16"/>
  <c r="I291" i="16"/>
  <c r="J291" i="16"/>
  <c r="K291" i="16"/>
  <c r="L291" i="16"/>
  <c r="C292" i="16"/>
  <c r="D292" i="16"/>
  <c r="E292" i="16"/>
  <c r="F292" i="16"/>
  <c r="G292" i="16"/>
  <c r="H292" i="16"/>
  <c r="I292" i="16"/>
  <c r="J292" i="16"/>
  <c r="K292" i="16"/>
  <c r="L292" i="16"/>
  <c r="C293" i="16"/>
  <c r="D293" i="16"/>
  <c r="E293" i="16"/>
  <c r="F293" i="16"/>
  <c r="G293" i="16"/>
  <c r="H293" i="16"/>
  <c r="I293" i="16"/>
  <c r="J293" i="16"/>
  <c r="K293" i="16"/>
  <c r="L293" i="16"/>
  <c r="C294" i="16"/>
  <c r="D294" i="16"/>
  <c r="E294" i="16"/>
  <c r="F294" i="16"/>
  <c r="G294" i="16"/>
  <c r="H294" i="16"/>
  <c r="I294" i="16"/>
  <c r="J294" i="16"/>
  <c r="K294" i="16"/>
  <c r="L294" i="16"/>
  <c r="C295" i="16"/>
  <c r="D295" i="16"/>
  <c r="E295" i="16"/>
  <c r="F295" i="16"/>
  <c r="G295" i="16"/>
  <c r="H295" i="16"/>
  <c r="I295" i="16"/>
  <c r="J295" i="16"/>
  <c r="K295" i="16"/>
  <c r="L295" i="16"/>
  <c r="C296" i="16"/>
  <c r="D296" i="16"/>
  <c r="E296" i="16"/>
  <c r="F296" i="16"/>
  <c r="G296" i="16"/>
  <c r="H296" i="16"/>
  <c r="I296" i="16"/>
  <c r="J296" i="16"/>
  <c r="K296" i="16"/>
  <c r="L296" i="16"/>
  <c r="C297" i="16"/>
  <c r="D297" i="16"/>
  <c r="E297" i="16"/>
  <c r="F297" i="16"/>
  <c r="G297" i="16"/>
  <c r="H297" i="16"/>
  <c r="I297" i="16"/>
  <c r="J297" i="16"/>
  <c r="K297" i="16"/>
  <c r="L297" i="16"/>
  <c r="C298" i="16"/>
  <c r="D298" i="16"/>
  <c r="E298" i="16"/>
  <c r="F298" i="16"/>
  <c r="G298" i="16"/>
  <c r="H298" i="16"/>
  <c r="I298" i="16"/>
  <c r="J298" i="16"/>
  <c r="K298" i="16"/>
  <c r="L298" i="16"/>
  <c r="C299" i="16"/>
  <c r="D299" i="16"/>
  <c r="E299" i="16"/>
  <c r="F299" i="16"/>
  <c r="G299" i="16"/>
  <c r="H299" i="16"/>
  <c r="I299" i="16"/>
  <c r="J299" i="16"/>
  <c r="K299" i="16"/>
  <c r="L299" i="16"/>
  <c r="C300" i="16"/>
  <c r="D300" i="16"/>
  <c r="E300" i="16"/>
  <c r="F300" i="16"/>
  <c r="G300" i="16"/>
  <c r="H300" i="16"/>
  <c r="I300" i="16"/>
  <c r="J300" i="16"/>
  <c r="K300" i="16"/>
  <c r="L300" i="16"/>
  <c r="C301" i="16"/>
  <c r="D301" i="16"/>
  <c r="E301" i="16"/>
  <c r="F301" i="16"/>
  <c r="G301" i="16"/>
  <c r="H301" i="16"/>
  <c r="I301" i="16"/>
  <c r="J301" i="16"/>
  <c r="K301" i="16"/>
  <c r="L301" i="16"/>
  <c r="C302" i="16"/>
  <c r="D302" i="16"/>
  <c r="E302" i="16"/>
  <c r="F302" i="16"/>
  <c r="G302" i="16"/>
  <c r="H302" i="16"/>
  <c r="I302" i="16"/>
  <c r="J302" i="16"/>
  <c r="K302" i="16"/>
  <c r="L302" i="16"/>
  <c r="C303" i="16"/>
  <c r="D303" i="16"/>
  <c r="E303" i="16"/>
  <c r="F303" i="16"/>
  <c r="G303" i="16"/>
  <c r="H303" i="16"/>
  <c r="I303" i="16"/>
  <c r="J303" i="16"/>
  <c r="K303" i="16"/>
  <c r="L303" i="16"/>
  <c r="C304" i="16"/>
  <c r="D304" i="16"/>
  <c r="E304" i="16"/>
  <c r="F304" i="16"/>
  <c r="G304" i="16"/>
  <c r="H304" i="16"/>
  <c r="I304" i="16"/>
  <c r="J304" i="16"/>
  <c r="K304" i="16"/>
  <c r="L304" i="16"/>
  <c r="C305" i="16"/>
  <c r="D305" i="16"/>
  <c r="E305" i="16"/>
  <c r="F305" i="16"/>
  <c r="G305" i="16"/>
  <c r="H305" i="16"/>
  <c r="I305" i="16"/>
  <c r="J305" i="16"/>
  <c r="K305" i="16"/>
  <c r="L305" i="16"/>
  <c r="C306" i="16"/>
  <c r="D306" i="16"/>
  <c r="E306" i="16"/>
  <c r="F306" i="16"/>
  <c r="G306" i="16"/>
  <c r="H306" i="16"/>
  <c r="I306" i="16"/>
  <c r="J306" i="16"/>
  <c r="K306" i="16"/>
  <c r="L306" i="16"/>
  <c r="C307" i="16"/>
  <c r="D307" i="16"/>
  <c r="E307" i="16"/>
  <c r="F307" i="16"/>
  <c r="G307" i="16"/>
  <c r="H307" i="16"/>
  <c r="I307" i="16"/>
  <c r="J307" i="16"/>
  <c r="K307" i="16"/>
  <c r="L307" i="16"/>
  <c r="C308" i="16"/>
  <c r="D308" i="16"/>
  <c r="E308" i="16"/>
  <c r="F308" i="16"/>
  <c r="G308" i="16"/>
  <c r="H308" i="16"/>
  <c r="I308" i="16"/>
  <c r="J308" i="16"/>
  <c r="K308" i="16"/>
  <c r="L308" i="16"/>
  <c r="C309" i="16"/>
  <c r="D309" i="16"/>
  <c r="E309" i="16"/>
  <c r="F309" i="16"/>
  <c r="G309" i="16"/>
  <c r="H309" i="16"/>
  <c r="I309" i="16"/>
  <c r="J309" i="16"/>
  <c r="K309" i="16"/>
  <c r="L309" i="16"/>
  <c r="C310" i="16"/>
  <c r="D310" i="16"/>
  <c r="E310" i="16"/>
  <c r="F310" i="16"/>
  <c r="G310" i="16"/>
  <c r="H310" i="16"/>
  <c r="I310" i="16"/>
  <c r="J310" i="16"/>
  <c r="K310" i="16"/>
  <c r="L310" i="16"/>
  <c r="C311" i="16"/>
  <c r="D311" i="16"/>
  <c r="E311" i="16"/>
  <c r="F311" i="16"/>
  <c r="G311" i="16"/>
  <c r="H311" i="16"/>
  <c r="I311" i="16"/>
  <c r="J311" i="16"/>
  <c r="K311" i="16"/>
  <c r="L311" i="16"/>
  <c r="C312" i="16"/>
  <c r="D312" i="16"/>
  <c r="E312" i="16"/>
  <c r="F312" i="16"/>
  <c r="G312" i="16"/>
  <c r="H312" i="16"/>
  <c r="I312" i="16"/>
  <c r="J312" i="16"/>
  <c r="K312" i="16"/>
  <c r="L312" i="16"/>
  <c r="C313" i="16"/>
  <c r="D313" i="16"/>
  <c r="E313" i="16"/>
  <c r="F313" i="16"/>
  <c r="G313" i="16"/>
  <c r="H313" i="16"/>
  <c r="I313" i="16"/>
  <c r="J313" i="16"/>
  <c r="K313" i="16"/>
  <c r="L313" i="16"/>
  <c r="C314" i="16"/>
  <c r="D314" i="16"/>
  <c r="E314" i="16"/>
  <c r="F314" i="16"/>
  <c r="G314" i="16"/>
  <c r="H314" i="16"/>
  <c r="I314" i="16"/>
  <c r="J314" i="16"/>
  <c r="K314" i="16"/>
  <c r="L314" i="16"/>
  <c r="C315" i="16"/>
  <c r="D315" i="16"/>
  <c r="E315" i="16"/>
  <c r="F315" i="16"/>
  <c r="G315" i="16"/>
  <c r="H315" i="16"/>
  <c r="I315" i="16"/>
  <c r="J315" i="16"/>
  <c r="K315" i="16"/>
  <c r="L315" i="16"/>
  <c r="C316" i="16"/>
  <c r="D316" i="16"/>
  <c r="E316" i="16"/>
  <c r="F316" i="16"/>
  <c r="G316" i="16"/>
  <c r="H316" i="16"/>
  <c r="I316" i="16"/>
  <c r="J316" i="16"/>
  <c r="K316" i="16"/>
  <c r="L316" i="16"/>
  <c r="C317" i="16"/>
  <c r="D317" i="16"/>
  <c r="E317" i="16"/>
  <c r="F317" i="16"/>
  <c r="G317" i="16"/>
  <c r="H317" i="16"/>
  <c r="I317" i="16"/>
  <c r="J317" i="16"/>
  <c r="K317" i="16"/>
  <c r="L317" i="16"/>
  <c r="C318" i="16"/>
  <c r="D318" i="16"/>
  <c r="E318" i="16"/>
  <c r="F318" i="16"/>
  <c r="G318" i="16"/>
  <c r="H318" i="16"/>
  <c r="I318" i="16"/>
  <c r="J318" i="16"/>
  <c r="K318" i="16"/>
  <c r="L318" i="16"/>
  <c r="C319" i="16"/>
  <c r="D319" i="16"/>
  <c r="E319" i="16"/>
  <c r="F319" i="16"/>
  <c r="G319" i="16"/>
  <c r="H319" i="16"/>
  <c r="I319" i="16"/>
  <c r="J319" i="16"/>
  <c r="K319" i="16"/>
  <c r="L319" i="16"/>
  <c r="C320" i="16"/>
  <c r="D320" i="16"/>
  <c r="E320" i="16"/>
  <c r="F320" i="16"/>
  <c r="G320" i="16"/>
  <c r="H320" i="16"/>
  <c r="I320" i="16"/>
  <c r="J320" i="16"/>
  <c r="K320" i="16"/>
  <c r="L320" i="16"/>
  <c r="C321" i="16"/>
  <c r="D321" i="16"/>
  <c r="E321" i="16"/>
  <c r="F321" i="16"/>
  <c r="G321" i="16"/>
  <c r="H321" i="16"/>
  <c r="I321" i="16"/>
  <c r="J321" i="16"/>
  <c r="K321" i="16"/>
  <c r="L321" i="16"/>
  <c r="C322" i="16"/>
  <c r="D322" i="16"/>
  <c r="E322" i="16"/>
  <c r="F322" i="16"/>
  <c r="G322" i="16"/>
  <c r="H322" i="16"/>
  <c r="I322" i="16"/>
  <c r="J322" i="16"/>
  <c r="K322" i="16"/>
  <c r="L322" i="16"/>
  <c r="F5" i="16"/>
  <c r="F6" i="16"/>
  <c r="F7" i="16"/>
  <c r="F8" i="16"/>
  <c r="F9" i="16"/>
  <c r="F10" i="16"/>
  <c r="F11" i="16"/>
  <c r="F12" i="16"/>
  <c r="F13" i="16"/>
  <c r="F14" i="16"/>
  <c r="F15" i="16"/>
  <c r="F16" i="16"/>
  <c r="F17" i="16"/>
  <c r="F18" i="16"/>
  <c r="D4" i="16"/>
  <c r="N198" i="5"/>
  <c r="F198" i="5"/>
  <c r="N197" i="5"/>
  <c r="F197" i="5"/>
  <c r="G197" i="5" s="1"/>
  <c r="N196" i="5"/>
  <c r="F196" i="5"/>
  <c r="G196" i="5" s="1"/>
  <c r="N92" i="5"/>
  <c r="N93" i="5"/>
  <c r="N94" i="5"/>
  <c r="F92" i="5"/>
  <c r="G92" i="5" s="1"/>
  <c r="F93" i="5"/>
  <c r="G93" i="5" s="1"/>
  <c r="F94" i="5"/>
  <c r="G94" i="5" s="1"/>
  <c r="F172" i="5"/>
  <c r="G172" i="5" s="1"/>
  <c r="N172" i="5"/>
  <c r="F134" i="5"/>
  <c r="G134" i="5" s="1"/>
  <c r="N134" i="5"/>
  <c r="Z3" i="5"/>
  <c r="N209" i="5"/>
  <c r="F209" i="5"/>
  <c r="O209" i="5" s="1"/>
  <c r="N208" i="5"/>
  <c r="F208" i="5"/>
  <c r="O208" i="5" s="1"/>
  <c r="N207" i="5"/>
  <c r="F207" i="5"/>
  <c r="O207" i="5" s="1"/>
  <c r="N206" i="5"/>
  <c r="M206" i="5"/>
  <c r="F206" i="5"/>
  <c r="G206" i="5" s="1"/>
  <c r="N205" i="5"/>
  <c r="M205" i="5"/>
  <c r="F205" i="5"/>
  <c r="O205" i="5" s="1"/>
  <c r="N204" i="5"/>
  <c r="M204" i="5"/>
  <c r="F204" i="5"/>
  <c r="O204" i="5" s="1"/>
  <c r="N203" i="5"/>
  <c r="M203" i="5"/>
  <c r="F203" i="5"/>
  <c r="O203" i="5" s="1"/>
  <c r="N202" i="5"/>
  <c r="M202" i="5"/>
  <c r="F202" i="5"/>
  <c r="O202" i="5" s="1"/>
  <c r="N201" i="5"/>
  <c r="M201" i="5"/>
  <c r="F201" i="5"/>
  <c r="O201" i="5" s="1"/>
  <c r="N200" i="5"/>
  <c r="M200" i="5"/>
  <c r="F200" i="5"/>
  <c r="G200" i="5" s="1"/>
  <c r="N199" i="5"/>
  <c r="M199" i="5"/>
  <c r="F199" i="5"/>
  <c r="O199" i="5" s="1"/>
  <c r="N195" i="5"/>
  <c r="F195" i="5"/>
  <c r="N194" i="5"/>
  <c r="F194" i="5"/>
  <c r="N193" i="5"/>
  <c r="F193" i="5"/>
  <c r="G193" i="5" s="1"/>
  <c r="N192" i="5"/>
  <c r="F192" i="5"/>
  <c r="G192" i="5" s="1"/>
  <c r="N191" i="5"/>
  <c r="F191" i="5"/>
  <c r="G191" i="5" s="1"/>
  <c r="N190" i="5"/>
  <c r="F190" i="5"/>
  <c r="G190" i="5" s="1"/>
  <c r="N189" i="5"/>
  <c r="F189" i="5"/>
  <c r="G189" i="5" s="1"/>
  <c r="N188" i="5"/>
  <c r="F188" i="5"/>
  <c r="G188" i="5" s="1"/>
  <c r="N187" i="5"/>
  <c r="F187" i="5"/>
  <c r="N186" i="5"/>
  <c r="F186" i="5"/>
  <c r="N185" i="5"/>
  <c r="F185" i="5"/>
  <c r="G185" i="5" s="1"/>
  <c r="N184" i="5"/>
  <c r="F184" i="5"/>
  <c r="G184" i="5" s="1"/>
  <c r="N183" i="5"/>
  <c r="F183" i="5"/>
  <c r="G183" i="5" s="1"/>
  <c r="N182" i="5"/>
  <c r="F182" i="5"/>
  <c r="G182" i="5" s="1"/>
  <c r="N181" i="5"/>
  <c r="F181" i="5"/>
  <c r="G181" i="5" s="1"/>
  <c r="N180" i="5"/>
  <c r="L180" i="5"/>
  <c r="L183" i="5" s="1"/>
  <c r="L186" i="5" s="1"/>
  <c r="L189" i="5" s="1"/>
  <c r="L192" i="5" s="1"/>
  <c r="L195" i="5" s="1"/>
  <c r="L198" i="5" s="1"/>
  <c r="J180" i="5"/>
  <c r="J183" i="5" s="1"/>
  <c r="J186" i="5" s="1"/>
  <c r="J189" i="5" s="1"/>
  <c r="J192" i="5" s="1"/>
  <c r="J195" i="5" s="1"/>
  <c r="J198" i="5" s="1"/>
  <c r="I180" i="5"/>
  <c r="I183" i="5" s="1"/>
  <c r="I186" i="5" s="1"/>
  <c r="I189" i="5" s="1"/>
  <c r="I192" i="5" s="1"/>
  <c r="F180" i="5"/>
  <c r="N179" i="5"/>
  <c r="L179" i="5"/>
  <c r="L182" i="5" s="1"/>
  <c r="L185" i="5" s="1"/>
  <c r="L188" i="5" s="1"/>
  <c r="L191" i="5" s="1"/>
  <c r="L194" i="5" s="1"/>
  <c r="L197" i="5" s="1"/>
  <c r="J179" i="5"/>
  <c r="J182" i="5" s="1"/>
  <c r="J185" i="5" s="1"/>
  <c r="J188" i="5" s="1"/>
  <c r="J191" i="5" s="1"/>
  <c r="J194" i="5" s="1"/>
  <c r="J197" i="5" s="1"/>
  <c r="I179" i="5"/>
  <c r="I182" i="5" s="1"/>
  <c r="F179" i="5"/>
  <c r="N178" i="5"/>
  <c r="L178" i="5"/>
  <c r="L181" i="5" s="1"/>
  <c r="L184" i="5" s="1"/>
  <c r="L187" i="5" s="1"/>
  <c r="L190" i="5" s="1"/>
  <c r="L193" i="5" s="1"/>
  <c r="L196" i="5" s="1"/>
  <c r="J178" i="5"/>
  <c r="J181" i="5" s="1"/>
  <c r="J184" i="5" s="1"/>
  <c r="J187" i="5" s="1"/>
  <c r="J190" i="5" s="1"/>
  <c r="J193" i="5" s="1"/>
  <c r="J196" i="5" s="1"/>
  <c r="I178" i="5"/>
  <c r="I181" i="5" s="1"/>
  <c r="I184" i="5" s="1"/>
  <c r="F178" i="5"/>
  <c r="N177" i="5"/>
  <c r="F177" i="5"/>
  <c r="O177" i="5" s="1"/>
  <c r="N176" i="5"/>
  <c r="F176" i="5"/>
  <c r="O176" i="5" s="1"/>
  <c r="N175" i="5"/>
  <c r="F175" i="5"/>
  <c r="O175" i="5" s="1"/>
  <c r="N174" i="5"/>
  <c r="M174" i="5"/>
  <c r="F174" i="5"/>
  <c r="O174" i="5" s="1"/>
  <c r="N173" i="5"/>
  <c r="M173" i="5"/>
  <c r="F173" i="5"/>
  <c r="O173" i="5" s="1"/>
  <c r="N171" i="5"/>
  <c r="M171" i="5"/>
  <c r="F171" i="5"/>
  <c r="G171" i="5" s="1"/>
  <c r="N170" i="5"/>
  <c r="M170" i="5"/>
  <c r="F170" i="5"/>
  <c r="O170" i="5" s="1"/>
  <c r="N169" i="5"/>
  <c r="M169" i="5"/>
  <c r="F169" i="5"/>
  <c r="G169" i="5" s="1"/>
  <c r="N168" i="5"/>
  <c r="M168" i="5"/>
  <c r="F168" i="5"/>
  <c r="O168" i="5" s="1"/>
  <c r="N167" i="5"/>
  <c r="M167" i="5"/>
  <c r="F167" i="5"/>
  <c r="G167" i="5" s="1"/>
  <c r="N166" i="5"/>
  <c r="M166" i="5"/>
  <c r="F166" i="5"/>
  <c r="G166" i="5" s="1"/>
  <c r="N165" i="5"/>
  <c r="M165" i="5"/>
  <c r="F165" i="5"/>
  <c r="O165" i="5" s="1"/>
  <c r="N164" i="5"/>
  <c r="M164" i="5"/>
  <c r="F164" i="5"/>
  <c r="O164" i="5" s="1"/>
  <c r="N163" i="5"/>
  <c r="M163" i="5"/>
  <c r="F163" i="5"/>
  <c r="G163" i="5" s="1"/>
  <c r="N162" i="5"/>
  <c r="M162" i="5"/>
  <c r="F162" i="5"/>
  <c r="O162" i="5" s="1"/>
  <c r="N161" i="5"/>
  <c r="M161" i="5"/>
  <c r="F161" i="5"/>
  <c r="G161" i="5" s="1"/>
  <c r="N160" i="5"/>
  <c r="M160" i="5"/>
  <c r="F160" i="5"/>
  <c r="O160" i="5" s="1"/>
  <c r="N159" i="5"/>
  <c r="M159" i="5"/>
  <c r="F159" i="5"/>
  <c r="O159" i="5" s="1"/>
  <c r="N158" i="5"/>
  <c r="M158" i="5"/>
  <c r="F158" i="5"/>
  <c r="O158" i="5" s="1"/>
  <c r="N157" i="5"/>
  <c r="M157" i="5"/>
  <c r="F157" i="5"/>
  <c r="O157" i="5" s="1"/>
  <c r="N156" i="5"/>
  <c r="M156" i="5"/>
  <c r="F156" i="5"/>
  <c r="O156" i="5" s="1"/>
  <c r="N155" i="5"/>
  <c r="M155" i="5"/>
  <c r="F155" i="5"/>
  <c r="G155" i="5" s="1"/>
  <c r="N154" i="5"/>
  <c r="M154" i="5"/>
  <c r="F154" i="5"/>
  <c r="O154" i="5" s="1"/>
  <c r="N153" i="5"/>
  <c r="M153" i="5"/>
  <c r="F153" i="5"/>
  <c r="G153" i="5" s="1"/>
  <c r="N152" i="5"/>
  <c r="M152" i="5"/>
  <c r="F152" i="5"/>
  <c r="G152" i="5" s="1"/>
  <c r="N151" i="5"/>
  <c r="M151" i="5"/>
  <c r="F151" i="5"/>
  <c r="O151" i="5" s="1"/>
  <c r="N150" i="5"/>
  <c r="M150" i="5"/>
  <c r="F150" i="5"/>
  <c r="G150" i="5" s="1"/>
  <c r="N149" i="5"/>
  <c r="M149" i="5"/>
  <c r="F149" i="5"/>
  <c r="G149" i="5" s="1"/>
  <c r="N148" i="5"/>
  <c r="M148" i="5"/>
  <c r="F148" i="5"/>
  <c r="O148" i="5" s="1"/>
  <c r="N147" i="5"/>
  <c r="M147" i="5"/>
  <c r="F147" i="5"/>
  <c r="G147" i="5" s="1"/>
  <c r="N146" i="5"/>
  <c r="M146" i="5"/>
  <c r="F146" i="5"/>
  <c r="O146" i="5" s="1"/>
  <c r="N145" i="5"/>
  <c r="M145" i="5"/>
  <c r="F145" i="5"/>
  <c r="G145" i="5" s="1"/>
  <c r="N144" i="5"/>
  <c r="M144" i="5"/>
  <c r="F144" i="5"/>
  <c r="O144" i="5" s="1"/>
  <c r="N143" i="5"/>
  <c r="M143" i="5"/>
  <c r="F143" i="5"/>
  <c r="G143" i="5" s="1"/>
  <c r="N142" i="5"/>
  <c r="F142" i="5"/>
  <c r="G142" i="5" s="1"/>
  <c r="N141" i="5"/>
  <c r="F141" i="5"/>
  <c r="O141" i="5" s="1"/>
  <c r="N140" i="5"/>
  <c r="F140" i="5"/>
  <c r="G140" i="5" s="1"/>
  <c r="N139" i="5"/>
  <c r="F139" i="5"/>
  <c r="O139" i="5" s="1"/>
  <c r="N138" i="5"/>
  <c r="M138" i="5"/>
  <c r="F138" i="5"/>
  <c r="O138" i="5" s="1"/>
  <c r="N137" i="5"/>
  <c r="F137" i="5"/>
  <c r="O137" i="5" s="1"/>
  <c r="N136" i="5"/>
  <c r="F136" i="5"/>
  <c r="G136" i="5" s="1"/>
  <c r="N135" i="5"/>
  <c r="F135" i="5"/>
  <c r="O135" i="5" s="1"/>
  <c r="N133" i="5"/>
  <c r="M133" i="5"/>
  <c r="F133" i="5"/>
  <c r="G133" i="5" s="1"/>
  <c r="N132" i="5"/>
  <c r="M132" i="5"/>
  <c r="F132" i="5"/>
  <c r="O132" i="5" s="1"/>
  <c r="N131" i="5"/>
  <c r="M131" i="5"/>
  <c r="F131" i="5"/>
  <c r="O131" i="5" s="1"/>
  <c r="N130" i="5"/>
  <c r="M130" i="5"/>
  <c r="F130" i="5"/>
  <c r="G130" i="5" s="1"/>
  <c r="N129" i="5"/>
  <c r="M129" i="5"/>
  <c r="F129" i="5"/>
  <c r="O129" i="5" s="1"/>
  <c r="N128" i="5"/>
  <c r="M128" i="5"/>
  <c r="F128" i="5"/>
  <c r="O128" i="5" s="1"/>
  <c r="N127" i="5"/>
  <c r="M127" i="5"/>
  <c r="F127" i="5"/>
  <c r="G127" i="5" s="1"/>
  <c r="N126" i="5"/>
  <c r="M126" i="5"/>
  <c r="F126" i="5"/>
  <c r="O126" i="5" s="1"/>
  <c r="N125" i="5"/>
  <c r="M125" i="5"/>
  <c r="F125" i="5"/>
  <c r="G125" i="5" s="1"/>
  <c r="N124" i="5"/>
  <c r="M124" i="5"/>
  <c r="F124" i="5"/>
  <c r="O124" i="5" s="1"/>
  <c r="N123" i="5"/>
  <c r="M123" i="5"/>
  <c r="F123" i="5"/>
  <c r="G123" i="5" s="1"/>
  <c r="N122" i="5"/>
  <c r="M122" i="5"/>
  <c r="F122" i="5"/>
  <c r="O122" i="5" s="1"/>
  <c r="N121" i="5"/>
  <c r="M121" i="5"/>
  <c r="F121" i="5"/>
  <c r="G121" i="5" s="1"/>
  <c r="N120" i="5"/>
  <c r="M120" i="5"/>
  <c r="F120" i="5"/>
  <c r="O120" i="5" s="1"/>
  <c r="N119" i="5"/>
  <c r="M119" i="5"/>
  <c r="F119" i="5"/>
  <c r="G119" i="5" s="1"/>
  <c r="N118" i="5"/>
  <c r="M118" i="5"/>
  <c r="F118" i="5"/>
  <c r="O118" i="5" s="1"/>
  <c r="N117" i="5"/>
  <c r="M117" i="5"/>
  <c r="F117" i="5"/>
  <c r="G117" i="5" s="1"/>
  <c r="N116" i="5"/>
  <c r="M116" i="5"/>
  <c r="F116" i="5"/>
  <c r="G116" i="5" s="1"/>
  <c r="N115" i="5"/>
  <c r="M115" i="5"/>
  <c r="F115" i="5"/>
  <c r="O115" i="5" s="1"/>
  <c r="N114" i="5"/>
  <c r="M114" i="5"/>
  <c r="F114" i="5"/>
  <c r="O114" i="5" s="1"/>
  <c r="N113" i="5"/>
  <c r="M113" i="5"/>
  <c r="F113" i="5"/>
  <c r="G113" i="5" s="1"/>
  <c r="N112" i="5"/>
  <c r="M112" i="5"/>
  <c r="F112" i="5"/>
  <c r="O112" i="5" s="1"/>
  <c r="N111" i="5"/>
  <c r="M111" i="5"/>
  <c r="F111" i="5"/>
  <c r="G111" i="5" s="1"/>
  <c r="N110" i="5"/>
  <c r="M110" i="5"/>
  <c r="F110" i="5"/>
  <c r="O110" i="5" s="1"/>
  <c r="N109" i="5"/>
  <c r="M109" i="5"/>
  <c r="F109" i="5"/>
  <c r="G109" i="5" s="1"/>
  <c r="N108" i="5"/>
  <c r="M108" i="5"/>
  <c r="F108" i="5"/>
  <c r="O108" i="5" s="1"/>
  <c r="N107" i="5"/>
  <c r="M107" i="5"/>
  <c r="F107" i="5"/>
  <c r="G107" i="5" s="1"/>
  <c r="AO15" i="5"/>
  <c r="AS6" i="5" s="1"/>
  <c r="AS7" i="5" s="1"/>
  <c r="AS8" i="5" s="1"/>
  <c r="AS9" i="5" s="1"/>
  <c r="AS10" i="5" s="1"/>
  <c r="AS11" i="5" s="1"/>
  <c r="B427" i="5"/>
  <c r="N427" i="5" s="1"/>
  <c r="B428" i="5"/>
  <c r="N428" i="5" s="1"/>
  <c r="B429" i="5"/>
  <c r="N429" i="5" s="1"/>
  <c r="B430" i="5"/>
  <c r="B431" i="5"/>
  <c r="N431" i="5" s="1"/>
  <c r="B432" i="5"/>
  <c r="N432" i="5" s="1"/>
  <c r="B433" i="5"/>
  <c r="N433" i="5" s="1"/>
  <c r="B363" i="5"/>
  <c r="N363" i="5" s="1"/>
  <c r="B364" i="5"/>
  <c r="N364" i="5" s="1"/>
  <c r="B365" i="5"/>
  <c r="N365" i="5" s="1"/>
  <c r="B366" i="5"/>
  <c r="B367" i="5"/>
  <c r="N367" i="5" s="1"/>
  <c r="B368" i="5"/>
  <c r="N368" i="5" s="1"/>
  <c r="B369" i="5"/>
  <c r="N369" i="5" s="1"/>
  <c r="B303" i="5"/>
  <c r="N303" i="5" s="1"/>
  <c r="B304" i="5"/>
  <c r="N304" i="5" s="1"/>
  <c r="B305" i="5"/>
  <c r="N305" i="5" s="1"/>
  <c r="B299" i="5"/>
  <c r="N299" i="5" s="1"/>
  <c r="B300" i="5"/>
  <c r="N300" i="5" s="1"/>
  <c r="B301" i="5"/>
  <c r="N301" i="5" s="1"/>
  <c r="B270" i="5"/>
  <c r="N270" i="5" s="1"/>
  <c r="B271" i="5"/>
  <c r="N271" i="5" s="1"/>
  <c r="B272" i="5"/>
  <c r="N272" i="5" s="1"/>
  <c r="B273" i="5"/>
  <c r="N273" i="5" s="1"/>
  <c r="B269" i="5"/>
  <c r="N269" i="5" s="1"/>
  <c r="B334" i="5"/>
  <c r="N334" i="5" s="1"/>
  <c r="B335" i="5"/>
  <c r="N335" i="5" s="1"/>
  <c r="B336" i="5"/>
  <c r="N336" i="5" s="1"/>
  <c r="B337" i="5"/>
  <c r="N337" i="5" s="1"/>
  <c r="B398" i="5"/>
  <c r="N398" i="5" s="1"/>
  <c r="B399" i="5"/>
  <c r="N399" i="5" s="1"/>
  <c r="B400" i="5"/>
  <c r="N400" i="5" s="1"/>
  <c r="B401" i="5"/>
  <c r="N401" i="5" s="1"/>
  <c r="N105" i="5"/>
  <c r="N106"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5" i="5"/>
  <c r="N96" i="5"/>
  <c r="N97" i="5"/>
  <c r="N98" i="5"/>
  <c r="N99" i="5"/>
  <c r="N100" i="5"/>
  <c r="N101" i="5"/>
  <c r="N102" i="5"/>
  <c r="N103" i="5"/>
  <c r="N104"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74" i="5"/>
  <c r="N275" i="5"/>
  <c r="N276" i="5"/>
  <c r="N277" i="5"/>
  <c r="N278" i="5"/>
  <c r="N279" i="5"/>
  <c r="N280" i="5"/>
  <c r="N281" i="5"/>
  <c r="N282" i="5"/>
  <c r="N283" i="5"/>
  <c r="N284" i="5"/>
  <c r="N285" i="5"/>
  <c r="N286" i="5"/>
  <c r="N287" i="5"/>
  <c r="N288" i="5"/>
  <c r="N289" i="5"/>
  <c r="N290" i="5"/>
  <c r="N291" i="5"/>
  <c r="N292" i="5"/>
  <c r="N293" i="5"/>
  <c r="N294" i="5"/>
  <c r="N295" i="5"/>
  <c r="N296" i="5"/>
  <c r="N297"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8" i="5"/>
  <c r="N339" i="5"/>
  <c r="N340" i="5"/>
  <c r="N341" i="5"/>
  <c r="N342" i="5"/>
  <c r="N343" i="5"/>
  <c r="N344" i="5"/>
  <c r="N345" i="5"/>
  <c r="N346" i="5"/>
  <c r="N347" i="5"/>
  <c r="N348" i="5"/>
  <c r="N349" i="5"/>
  <c r="N350" i="5"/>
  <c r="N351" i="5"/>
  <c r="N352" i="5"/>
  <c r="N353" i="5"/>
  <c r="N354" i="5"/>
  <c r="N355" i="5"/>
  <c r="N356" i="5"/>
  <c r="N357" i="5"/>
  <c r="N358" i="5"/>
  <c r="N359" i="5"/>
  <c r="N360" i="5"/>
  <c r="N361" i="5"/>
  <c r="N366"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402" i="5"/>
  <c r="N403" i="5"/>
  <c r="N404" i="5"/>
  <c r="N405" i="5"/>
  <c r="N406" i="5"/>
  <c r="N407" i="5"/>
  <c r="N408" i="5"/>
  <c r="N409" i="5"/>
  <c r="N410" i="5"/>
  <c r="N411" i="5"/>
  <c r="N412" i="5"/>
  <c r="N413" i="5"/>
  <c r="N414" i="5"/>
  <c r="N415" i="5"/>
  <c r="N416" i="5"/>
  <c r="N417" i="5"/>
  <c r="N418" i="5"/>
  <c r="N419" i="5"/>
  <c r="N420" i="5"/>
  <c r="N421" i="5"/>
  <c r="N422" i="5"/>
  <c r="N423" i="5"/>
  <c r="N424" i="5"/>
  <c r="N425"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2" i="5"/>
  <c r="N463" i="5"/>
  <c r="N464" i="5"/>
  <c r="N465" i="5"/>
  <c r="N466" i="5"/>
  <c r="N467" i="5"/>
  <c r="N468" i="5"/>
  <c r="N469" i="5"/>
  <c r="N470" i="5"/>
  <c r="N471" i="5"/>
  <c r="N472" i="5"/>
  <c r="N473" i="5"/>
  <c r="N474" i="5"/>
  <c r="N475" i="5"/>
  <c r="N476" i="5"/>
  <c r="N477" i="5"/>
  <c r="N478" i="5"/>
  <c r="N479" i="5"/>
  <c r="N480" i="5"/>
  <c r="N481" i="5"/>
  <c r="N482" i="5"/>
  <c r="N483" i="5"/>
  <c r="N484" i="5"/>
  <c r="N485" i="5"/>
  <c r="N486" i="5"/>
  <c r="N487" i="5"/>
  <c r="N488" i="5"/>
  <c r="N489" i="5"/>
  <c r="N490" i="5"/>
  <c r="N491" i="5"/>
  <c r="N492" i="5"/>
  <c r="N493" i="5"/>
  <c r="N494" i="5"/>
  <c r="N495" i="5"/>
  <c r="N496" i="5"/>
  <c r="N497" i="5"/>
  <c r="N498" i="5"/>
  <c r="N499" i="5"/>
  <c r="N500" i="5"/>
  <c r="N501" i="5"/>
  <c r="N502" i="5"/>
  <c r="N503" i="5"/>
  <c r="N504" i="5"/>
  <c r="N505" i="5"/>
  <c r="N506" i="5"/>
  <c r="N507" i="5"/>
  <c r="N5" i="5"/>
  <c r="N4" i="10"/>
  <c r="F498" i="5"/>
  <c r="G498" i="5" s="1"/>
  <c r="M498" i="5"/>
  <c r="F494" i="5"/>
  <c r="G494" i="5" s="1"/>
  <c r="M494" i="5"/>
  <c r="F490" i="5"/>
  <c r="G490" i="5" s="1"/>
  <c r="M490" i="5"/>
  <c r="F470" i="5"/>
  <c r="G470" i="5" s="1"/>
  <c r="M470" i="5"/>
  <c r="F466" i="5"/>
  <c r="O466" i="5" s="1"/>
  <c r="M466" i="5"/>
  <c r="F488" i="5"/>
  <c r="G488" i="5" s="1"/>
  <c r="M488" i="5"/>
  <c r="F486" i="5"/>
  <c r="G486" i="5" s="1"/>
  <c r="M486" i="5"/>
  <c r="F484" i="5"/>
  <c r="G484" i="5" s="1"/>
  <c r="M484" i="5"/>
  <c r="F482" i="5"/>
  <c r="G482" i="5" s="1"/>
  <c r="M482" i="5"/>
  <c r="F480" i="5"/>
  <c r="G480" i="5" s="1"/>
  <c r="M480" i="5"/>
  <c r="F478" i="5"/>
  <c r="G478" i="5" s="1"/>
  <c r="M478" i="5"/>
  <c r="F476" i="5"/>
  <c r="G476" i="5" s="1"/>
  <c r="M476" i="5"/>
  <c r="M467" i="5"/>
  <c r="M468" i="5"/>
  <c r="M469" i="5"/>
  <c r="M471" i="5"/>
  <c r="M472" i="5"/>
  <c r="M473" i="5"/>
  <c r="M474" i="5"/>
  <c r="M475" i="5"/>
  <c r="M477" i="5"/>
  <c r="M479" i="5"/>
  <c r="M481" i="5"/>
  <c r="M483" i="5"/>
  <c r="M485" i="5"/>
  <c r="M487" i="5"/>
  <c r="M489" i="5"/>
  <c r="M491" i="5"/>
  <c r="M492" i="5"/>
  <c r="M493" i="5"/>
  <c r="M495" i="5"/>
  <c r="M496" i="5"/>
  <c r="M497" i="5"/>
  <c r="M499" i="5"/>
  <c r="M500" i="5"/>
  <c r="A7" i="10"/>
  <c r="A6" i="10"/>
  <c r="AC3" i="5"/>
  <c r="F468" i="5"/>
  <c r="G468" i="5" s="1"/>
  <c r="F469" i="5"/>
  <c r="G469" i="5" s="1"/>
  <c r="F471" i="5"/>
  <c r="G471" i="5" s="1"/>
  <c r="F472" i="5"/>
  <c r="G472" i="5" s="1"/>
  <c r="F473" i="5"/>
  <c r="G473" i="5" s="1"/>
  <c r="F474" i="5"/>
  <c r="G474" i="5" s="1"/>
  <c r="F475" i="5"/>
  <c r="G475" i="5" s="1"/>
  <c r="F477" i="5"/>
  <c r="G477" i="5" s="1"/>
  <c r="F479" i="5"/>
  <c r="G479" i="5" s="1"/>
  <c r="F481" i="5"/>
  <c r="G481" i="5" s="1"/>
  <c r="F483" i="5"/>
  <c r="G483" i="5" s="1"/>
  <c r="F485" i="5"/>
  <c r="G485" i="5" s="1"/>
  <c r="F487" i="5"/>
  <c r="G487" i="5" s="1"/>
  <c r="F489" i="5"/>
  <c r="G489" i="5" s="1"/>
  <c r="F491" i="5"/>
  <c r="G491" i="5" s="1"/>
  <c r="F492" i="5"/>
  <c r="G492" i="5" s="1"/>
  <c r="F493" i="5"/>
  <c r="G493" i="5" s="1"/>
  <c r="F495" i="5"/>
  <c r="G495" i="5" s="1"/>
  <c r="F496" i="5"/>
  <c r="G496" i="5" s="1"/>
  <c r="F497" i="5"/>
  <c r="G497" i="5" s="1"/>
  <c r="F499" i="5"/>
  <c r="G499" i="5" s="1"/>
  <c r="F500" i="5"/>
  <c r="G500" i="5" s="1"/>
  <c r="F501" i="5"/>
  <c r="G501" i="5" s="1"/>
  <c r="F502" i="5"/>
  <c r="G502" i="5" s="1"/>
  <c r="F503" i="5"/>
  <c r="G503" i="5" s="1"/>
  <c r="F504" i="5"/>
  <c r="G504" i="5" s="1"/>
  <c r="F505" i="5"/>
  <c r="G505" i="5" s="1"/>
  <c r="F506" i="5"/>
  <c r="G506" i="5" s="1"/>
  <c r="F507" i="5"/>
  <c r="G507" i="5" s="1"/>
  <c r="F467" i="5"/>
  <c r="G467" i="5" s="1"/>
  <c r="C4" i="16"/>
  <c r="E4" i="16"/>
  <c r="F4" i="16"/>
  <c r="G198" i="5" l="1"/>
  <c r="O180" i="5"/>
  <c r="G159" i="5"/>
  <c r="O172" i="5"/>
  <c r="O130" i="5"/>
  <c r="G138" i="5"/>
  <c r="G144" i="5"/>
  <c r="G124" i="5"/>
  <c r="G132" i="5"/>
  <c r="O134" i="5"/>
  <c r="O206" i="5"/>
  <c r="G114" i="5"/>
  <c r="O161" i="5"/>
  <c r="O200" i="5"/>
  <c r="O109" i="5"/>
  <c r="O107" i="5"/>
  <c r="O136" i="5"/>
  <c r="O152" i="5"/>
  <c r="O150" i="5"/>
  <c r="G175" i="5"/>
  <c r="O178" i="5"/>
  <c r="G122" i="5"/>
  <c r="O123" i="5"/>
  <c r="G151" i="5"/>
  <c r="O167" i="5"/>
  <c r="O125" i="5"/>
  <c r="O142" i="5"/>
  <c r="O117" i="5"/>
  <c r="G168" i="5"/>
  <c r="G177" i="5"/>
  <c r="G141" i="5"/>
  <c r="O145" i="5"/>
  <c r="G204" i="5"/>
  <c r="G108" i="5"/>
  <c r="G131" i="5"/>
  <c r="G158" i="5"/>
  <c r="O169" i="5"/>
  <c r="O186" i="5"/>
  <c r="G199" i="5"/>
  <c r="G115" i="5"/>
  <c r="O116" i="5"/>
  <c r="O143" i="5"/>
  <c r="O153" i="5"/>
  <c r="G160" i="5"/>
  <c r="O166" i="5"/>
  <c r="G180" i="5"/>
  <c r="G205" i="5"/>
  <c r="G139" i="5"/>
  <c r="O133" i="5"/>
  <c r="O179" i="5"/>
  <c r="O140" i="5"/>
  <c r="I187" i="5"/>
  <c r="I190" i="5" s="1"/>
  <c r="O184" i="5"/>
  <c r="I195" i="5"/>
  <c r="O192" i="5"/>
  <c r="I185" i="5"/>
  <c r="O182" i="5"/>
  <c r="G129" i="5"/>
  <c r="G157" i="5"/>
  <c r="G165" i="5"/>
  <c r="G174" i="5"/>
  <c r="G179" i="5"/>
  <c r="G187" i="5"/>
  <c r="G195" i="5"/>
  <c r="G203" i="5"/>
  <c r="G208" i="5"/>
  <c r="G110" i="5"/>
  <c r="O111" i="5"/>
  <c r="G118" i="5"/>
  <c r="O119" i="5"/>
  <c r="G126" i="5"/>
  <c r="O127" i="5"/>
  <c r="G135" i="5"/>
  <c r="G137" i="5"/>
  <c r="G146" i="5"/>
  <c r="O147" i="5"/>
  <c r="G154" i="5"/>
  <c r="O155" i="5"/>
  <c r="G162" i="5"/>
  <c r="O163" i="5"/>
  <c r="G170" i="5"/>
  <c r="O171" i="5"/>
  <c r="G176" i="5"/>
  <c r="G178" i="5"/>
  <c r="O183" i="5"/>
  <c r="G186" i="5"/>
  <c r="G194" i="5"/>
  <c r="G201" i="5"/>
  <c r="G112" i="5"/>
  <c r="O113" i="5"/>
  <c r="G120" i="5"/>
  <c r="O121" i="5"/>
  <c r="G128" i="5"/>
  <c r="G148" i="5"/>
  <c r="O149" i="5"/>
  <c r="G156" i="5"/>
  <c r="G164" i="5"/>
  <c r="G173" i="5"/>
  <c r="O181" i="5"/>
  <c r="O189" i="5"/>
  <c r="G202" i="5"/>
  <c r="G207" i="5"/>
  <c r="G209" i="5"/>
  <c r="O501" i="5"/>
  <c r="O502" i="5"/>
  <c r="O503" i="5"/>
  <c r="O504" i="5"/>
  <c r="O505" i="5"/>
  <c r="O506" i="5"/>
  <c r="O507" i="5"/>
  <c r="O498" i="5"/>
  <c r="O494" i="5"/>
  <c r="O490" i="5"/>
  <c r="O470" i="5"/>
  <c r="G466" i="5"/>
  <c r="O488" i="5"/>
  <c r="O486" i="5"/>
  <c r="O484" i="5"/>
  <c r="O482" i="5"/>
  <c r="O480" i="5"/>
  <c r="O478" i="5"/>
  <c r="O475" i="5"/>
  <c r="O479" i="5"/>
  <c r="O500" i="5"/>
  <c r="O476" i="5"/>
  <c r="O491" i="5"/>
  <c r="O492" i="5"/>
  <c r="O493" i="5"/>
  <c r="O495" i="5"/>
  <c r="O496" i="5"/>
  <c r="O468" i="5"/>
  <c r="O497" i="5"/>
  <c r="O499" i="5"/>
  <c r="O467" i="5"/>
  <c r="O477" i="5"/>
  <c r="O469" i="5"/>
  <c r="O481" i="5"/>
  <c r="O471" i="5"/>
  <c r="O483" i="5"/>
  <c r="O472" i="5"/>
  <c r="O485" i="5"/>
  <c r="O473" i="5"/>
  <c r="O487" i="5"/>
  <c r="O474" i="5"/>
  <c r="O489" i="5"/>
  <c r="B7" i="15"/>
  <c r="J17" i="15" s="1"/>
  <c r="L4" i="16"/>
  <c r="K4" i="16"/>
  <c r="J4" i="16"/>
  <c r="I4" i="16"/>
  <c r="H4" i="16"/>
  <c r="G4" i="16"/>
  <c r="F90" i="5"/>
  <c r="G90" i="5" s="1"/>
  <c r="F91" i="5"/>
  <c r="G91" i="5" s="1"/>
  <c r="F89" i="5"/>
  <c r="G89" i="5" s="1"/>
  <c r="F451" i="5"/>
  <c r="O451" i="5" s="1"/>
  <c r="F450" i="5"/>
  <c r="O450" i="5" s="1"/>
  <c r="F449" i="5"/>
  <c r="O449" i="5" s="1"/>
  <c r="F387" i="5"/>
  <c r="G387" i="5" s="1"/>
  <c r="F386" i="5"/>
  <c r="O386" i="5" s="1"/>
  <c r="F385" i="5"/>
  <c r="F323" i="5"/>
  <c r="O323" i="5" s="1"/>
  <c r="F322" i="5"/>
  <c r="O322" i="5" s="1"/>
  <c r="F321" i="5"/>
  <c r="O321" i="5" s="1"/>
  <c r="F258" i="5"/>
  <c r="O258" i="5" s="1"/>
  <c r="F259" i="5"/>
  <c r="F257" i="5"/>
  <c r="G257" i="5" s="1"/>
  <c r="F74" i="5"/>
  <c r="F75" i="5"/>
  <c r="G75" i="5" s="1"/>
  <c r="F76" i="5"/>
  <c r="G76" i="5" s="1"/>
  <c r="F77" i="5"/>
  <c r="G77" i="5" s="1"/>
  <c r="F78" i="5"/>
  <c r="F79" i="5"/>
  <c r="G79" i="5" s="1"/>
  <c r="F80" i="5"/>
  <c r="F81" i="5"/>
  <c r="G81" i="5" s="1"/>
  <c r="F82" i="5"/>
  <c r="F83" i="5"/>
  <c r="G83" i="5" s="1"/>
  <c r="F84" i="5"/>
  <c r="G84" i="5" s="1"/>
  <c r="F85" i="5"/>
  <c r="G85" i="5" s="1"/>
  <c r="F86" i="5"/>
  <c r="F87" i="5"/>
  <c r="G87" i="5" s="1"/>
  <c r="F88" i="5"/>
  <c r="L75" i="5"/>
  <c r="L78" i="5" s="1"/>
  <c r="L81" i="5" s="1"/>
  <c r="L84" i="5" s="1"/>
  <c r="L87" i="5" s="1"/>
  <c r="L90" i="5" s="1"/>
  <c r="L93" i="5" s="1"/>
  <c r="L76" i="5"/>
  <c r="L79" i="5" s="1"/>
  <c r="L82" i="5" s="1"/>
  <c r="L85" i="5" s="1"/>
  <c r="L88" i="5" s="1"/>
  <c r="L91" i="5" s="1"/>
  <c r="L94" i="5" s="1"/>
  <c r="L74" i="5"/>
  <c r="L77" i="5" s="1"/>
  <c r="L80" i="5" s="1"/>
  <c r="L83" i="5" s="1"/>
  <c r="L86" i="5" s="1"/>
  <c r="L89" i="5" s="1"/>
  <c r="L92" i="5" s="1"/>
  <c r="J74" i="5"/>
  <c r="J77" i="5" s="1"/>
  <c r="J80" i="5" s="1"/>
  <c r="J83" i="5" s="1"/>
  <c r="J86" i="5" s="1"/>
  <c r="J89" i="5" s="1"/>
  <c r="J92" i="5" s="1"/>
  <c r="J75" i="5"/>
  <c r="J78" i="5" s="1"/>
  <c r="J81" i="5" s="1"/>
  <c r="J84" i="5" s="1"/>
  <c r="J87" i="5" s="1"/>
  <c r="J90" i="5" s="1"/>
  <c r="J93" i="5" s="1"/>
  <c r="J76" i="5"/>
  <c r="J79" i="5" s="1"/>
  <c r="J82" i="5" s="1"/>
  <c r="J85" i="5" s="1"/>
  <c r="J88" i="5" s="1"/>
  <c r="J91" i="5" s="1"/>
  <c r="J94" i="5" s="1"/>
  <c r="I75" i="5"/>
  <c r="I76" i="5"/>
  <c r="I79" i="5" s="1"/>
  <c r="I82" i="5" s="1"/>
  <c r="I85" i="5" s="1"/>
  <c r="I88" i="5" s="1"/>
  <c r="I91" i="5" s="1"/>
  <c r="I94" i="5" s="1"/>
  <c r="O94" i="5" s="1"/>
  <c r="I74" i="5"/>
  <c r="I77" i="5" s="1"/>
  <c r="I80" i="5" s="1"/>
  <c r="I83" i="5" s="1"/>
  <c r="I86" i="5" s="1"/>
  <c r="I89" i="5" s="1"/>
  <c r="I92" i="5" s="1"/>
  <c r="O92" i="5" s="1"/>
  <c r="G6" i="10"/>
  <c r="U41" i="15" s="1"/>
  <c r="C3" i="14"/>
  <c r="M465" i="5"/>
  <c r="F465" i="5"/>
  <c r="F464" i="5"/>
  <c r="G464" i="5" s="1"/>
  <c r="F463" i="5"/>
  <c r="G463" i="5" s="1"/>
  <c r="F462" i="5"/>
  <c r="O462" i="5" s="1"/>
  <c r="F461" i="5"/>
  <c r="G461" i="5" s="1"/>
  <c r="B461" i="5"/>
  <c r="N461" i="5" s="1"/>
  <c r="M460" i="5"/>
  <c r="F460" i="5"/>
  <c r="G460" i="5" s="1"/>
  <c r="M459" i="5"/>
  <c r="F459" i="5"/>
  <c r="O459" i="5" s="1"/>
  <c r="M458" i="5"/>
  <c r="F458" i="5"/>
  <c r="O458" i="5" s="1"/>
  <c r="M457" i="5"/>
  <c r="F457" i="5"/>
  <c r="O457" i="5" s="1"/>
  <c r="M456" i="5"/>
  <c r="F456" i="5"/>
  <c r="O456" i="5" s="1"/>
  <c r="M455" i="5"/>
  <c r="F455" i="5"/>
  <c r="G455" i="5" s="1"/>
  <c r="M454" i="5"/>
  <c r="F454" i="5"/>
  <c r="G454" i="5" s="1"/>
  <c r="M453" i="5"/>
  <c r="F453" i="5"/>
  <c r="G453" i="5" s="1"/>
  <c r="M452" i="5"/>
  <c r="F452" i="5"/>
  <c r="O452" i="5" s="1"/>
  <c r="F448" i="5"/>
  <c r="G448" i="5" s="1"/>
  <c r="F447" i="5"/>
  <c r="O447" i="5" s="1"/>
  <c r="F446" i="5"/>
  <c r="O446" i="5" s="1"/>
  <c r="F445" i="5"/>
  <c r="O445" i="5" s="1"/>
  <c r="F444" i="5"/>
  <c r="O444" i="5" s="1"/>
  <c r="F443" i="5"/>
  <c r="G443" i="5" s="1"/>
  <c r="F442" i="5"/>
  <c r="F441" i="5"/>
  <c r="G441" i="5" s="1"/>
  <c r="F440" i="5"/>
  <c r="G440" i="5" s="1"/>
  <c r="F439" i="5"/>
  <c r="O439" i="5" s="1"/>
  <c r="F438" i="5"/>
  <c r="O438" i="5" s="1"/>
  <c r="F437" i="5"/>
  <c r="O437" i="5" s="1"/>
  <c r="F436" i="5"/>
  <c r="O436" i="5" s="1"/>
  <c r="F435" i="5"/>
  <c r="G435" i="5" s="1"/>
  <c r="F434" i="5"/>
  <c r="F433" i="5"/>
  <c r="G433" i="5" s="1"/>
  <c r="M432" i="5"/>
  <c r="F432" i="5"/>
  <c r="G432" i="5" s="1"/>
  <c r="M431" i="5"/>
  <c r="F431" i="5"/>
  <c r="O431" i="5" s="1"/>
  <c r="M430" i="5"/>
  <c r="F430" i="5"/>
  <c r="O430" i="5" s="1"/>
  <c r="N430" i="5"/>
  <c r="M429" i="5"/>
  <c r="F429" i="5"/>
  <c r="O429" i="5" s="1"/>
  <c r="M428" i="5"/>
  <c r="F428" i="5"/>
  <c r="O428" i="5" s="1"/>
  <c r="M427" i="5"/>
  <c r="F427" i="5"/>
  <c r="G427" i="5" s="1"/>
  <c r="M426" i="5"/>
  <c r="F426" i="5"/>
  <c r="G426" i="5" s="1"/>
  <c r="B426" i="5"/>
  <c r="N426" i="5" s="1"/>
  <c r="M425" i="5"/>
  <c r="F425" i="5"/>
  <c r="G425" i="5" s="1"/>
  <c r="M424" i="5"/>
  <c r="F424" i="5"/>
  <c r="G424" i="5" s="1"/>
  <c r="M423" i="5"/>
  <c r="F423" i="5"/>
  <c r="O423" i="5" s="1"/>
  <c r="M422" i="5"/>
  <c r="F422" i="5"/>
  <c r="O422" i="5" s="1"/>
  <c r="M421" i="5"/>
  <c r="F421" i="5"/>
  <c r="O421" i="5" s="1"/>
  <c r="M420" i="5"/>
  <c r="F420" i="5"/>
  <c r="O420" i="5" s="1"/>
  <c r="M419" i="5"/>
  <c r="F419" i="5"/>
  <c r="G419" i="5" s="1"/>
  <c r="M418" i="5"/>
  <c r="F418" i="5"/>
  <c r="G418" i="5" s="1"/>
  <c r="M417" i="5"/>
  <c r="F417" i="5"/>
  <c r="G417" i="5" s="1"/>
  <c r="M416" i="5"/>
  <c r="F416" i="5"/>
  <c r="G416" i="5" s="1"/>
  <c r="M415" i="5"/>
  <c r="F415" i="5"/>
  <c r="O415" i="5" s="1"/>
  <c r="M414" i="5"/>
  <c r="F414" i="5"/>
  <c r="O414" i="5" s="1"/>
  <c r="M413" i="5"/>
  <c r="F413" i="5"/>
  <c r="O413" i="5" s="1"/>
  <c r="M412" i="5"/>
  <c r="F412" i="5"/>
  <c r="O412" i="5" s="1"/>
  <c r="M411" i="5"/>
  <c r="F411" i="5"/>
  <c r="G411" i="5" s="1"/>
  <c r="M410" i="5"/>
  <c r="F410" i="5"/>
  <c r="G410" i="5" s="1"/>
  <c r="M409" i="5"/>
  <c r="F409" i="5"/>
  <c r="G409" i="5" s="1"/>
  <c r="M408" i="5"/>
  <c r="F408" i="5"/>
  <c r="G408" i="5" s="1"/>
  <c r="M407" i="5"/>
  <c r="F407" i="5"/>
  <c r="O407" i="5" s="1"/>
  <c r="M406" i="5"/>
  <c r="F406" i="5"/>
  <c r="O406" i="5" s="1"/>
  <c r="M405" i="5"/>
  <c r="F405" i="5"/>
  <c r="O405" i="5" s="1"/>
  <c r="M404" i="5"/>
  <c r="F404" i="5"/>
  <c r="O404" i="5" s="1"/>
  <c r="M403" i="5"/>
  <c r="F403" i="5"/>
  <c r="G403" i="5" s="1"/>
  <c r="M402" i="5"/>
  <c r="F402" i="5"/>
  <c r="G402" i="5" s="1"/>
  <c r="L50" i="15" l="1"/>
  <c r="L48" i="16" s="1"/>
  <c r="L42" i="15"/>
  <c r="L40" i="16" s="1"/>
  <c r="K25" i="15"/>
  <c r="K23" i="16" s="1"/>
  <c r="K41" i="15"/>
  <c r="K39" i="16" s="1"/>
  <c r="D39" i="15"/>
  <c r="D37" i="16" s="1"/>
  <c r="K27" i="15"/>
  <c r="K25" i="16" s="1"/>
  <c r="K47" i="15"/>
  <c r="K45" i="16" s="1"/>
  <c r="C53" i="15"/>
  <c r="C51" i="16" s="1"/>
  <c r="K42" i="15"/>
  <c r="K40" i="16" s="1"/>
  <c r="K23" i="15"/>
  <c r="K21" i="16" s="1"/>
  <c r="C45" i="15"/>
  <c r="C43" i="16" s="1"/>
  <c r="L48" i="15"/>
  <c r="L46" i="16" s="1"/>
  <c r="J9" i="15"/>
  <c r="C57" i="15"/>
  <c r="C55" i="16" s="1"/>
  <c r="D45" i="15"/>
  <c r="D43" i="16" s="1"/>
  <c r="H37" i="15"/>
  <c r="H35" i="16" s="1"/>
  <c r="K55" i="15"/>
  <c r="K53" i="16" s="1"/>
  <c r="H29" i="15"/>
  <c r="H27" i="16" s="1"/>
  <c r="G15" i="15"/>
  <c r="E8" i="15"/>
  <c r="L31" i="15"/>
  <c r="L29" i="16" s="1"/>
  <c r="H17" i="15"/>
  <c r="D13" i="15"/>
  <c r="D16" i="15"/>
  <c r="C14" i="15"/>
  <c r="K15" i="15"/>
  <c r="K13" i="16" s="1"/>
  <c r="J15" i="15"/>
  <c r="E9" i="15"/>
  <c r="E17" i="15"/>
  <c r="L10" i="15"/>
  <c r="L8" i="16" s="1"/>
  <c r="L18" i="15"/>
  <c r="L16" i="16" s="1"/>
  <c r="D47" i="15"/>
  <c r="D45" i="16" s="1"/>
  <c r="G51" i="15"/>
  <c r="G19" i="15"/>
  <c r="G17" i="16" s="1"/>
  <c r="C33" i="15"/>
  <c r="C31" i="16" s="1"/>
  <c r="K33" i="15"/>
  <c r="K31" i="16" s="1"/>
  <c r="K19" i="15"/>
  <c r="K17" i="16" s="1"/>
  <c r="G46" i="15"/>
  <c r="D18" i="15"/>
  <c r="J14" i="15"/>
  <c r="D8" i="15"/>
  <c r="D6" i="16" s="1"/>
  <c r="L14" i="15"/>
  <c r="G8" i="15"/>
  <c r="G16" i="15"/>
  <c r="K10" i="15"/>
  <c r="K18" i="15"/>
  <c r="E12" i="15"/>
  <c r="E10" i="16" s="1"/>
  <c r="C11" i="15"/>
  <c r="C9" i="16" s="1"/>
  <c r="E16" i="15"/>
  <c r="C9" i="15"/>
  <c r="C7" i="16" s="1"/>
  <c r="C17" i="15"/>
  <c r="C15" i="16" s="1"/>
  <c r="H11" i="15"/>
  <c r="H9" i="16" s="1"/>
  <c r="G10" i="15"/>
  <c r="K13" i="15"/>
  <c r="K11" i="16" s="1"/>
  <c r="C8" i="15"/>
  <c r="J11" i="15"/>
  <c r="J9" i="16" s="1"/>
  <c r="H15" i="15"/>
  <c r="C16" i="15"/>
  <c r="K9" i="15"/>
  <c r="K7" i="16" s="1"/>
  <c r="K17" i="15"/>
  <c r="K15" i="16" s="1"/>
  <c r="L9" i="15"/>
  <c r="L7" i="16" s="1"/>
  <c r="L17" i="15"/>
  <c r="D12" i="15"/>
  <c r="D10" i="16" s="1"/>
  <c r="K14" i="15"/>
  <c r="K12" i="16" s="1"/>
  <c r="H14" i="15"/>
  <c r="K8" i="15"/>
  <c r="K6" i="16" s="1"/>
  <c r="C25" i="15"/>
  <c r="C23" i="16" s="1"/>
  <c r="K39" i="15"/>
  <c r="K37" i="16" s="1"/>
  <c r="H53" i="15"/>
  <c r="H51" i="16" s="1"/>
  <c r="G42" i="15"/>
  <c r="G12" i="15"/>
  <c r="L16" i="15"/>
  <c r="L14" i="16" s="1"/>
  <c r="H10" i="15"/>
  <c r="H18" i="15"/>
  <c r="H16" i="16" s="1"/>
  <c r="D9" i="15"/>
  <c r="D7" i="16" s="1"/>
  <c r="J13" i="15"/>
  <c r="G18" i="15"/>
  <c r="N18" i="15" s="1"/>
  <c r="D15" i="15"/>
  <c r="D13" i="16" s="1"/>
  <c r="H9" i="15"/>
  <c r="H7" i="16" s="1"/>
  <c r="G43" i="15"/>
  <c r="I43" i="15" s="1"/>
  <c r="I41" i="16" s="1"/>
  <c r="G50" i="15"/>
  <c r="L34" i="15"/>
  <c r="L32" i="16" s="1"/>
  <c r="H21" i="15"/>
  <c r="H19" i="16" s="1"/>
  <c r="C37" i="15"/>
  <c r="C35" i="16" s="1"/>
  <c r="L8" i="15"/>
  <c r="L6" i="16" s="1"/>
  <c r="E11" i="15"/>
  <c r="E9" i="16" s="1"/>
  <c r="K51" i="15"/>
  <c r="K49" i="16" s="1"/>
  <c r="J45" i="15"/>
  <c r="J43" i="16" s="1"/>
  <c r="D31" i="15"/>
  <c r="D29" i="16" s="1"/>
  <c r="G35" i="15"/>
  <c r="C49" i="15"/>
  <c r="C47" i="16" s="1"/>
  <c r="G34" i="15"/>
  <c r="C29" i="15"/>
  <c r="C27" i="16" s="1"/>
  <c r="C13" i="15"/>
  <c r="C11" i="16" s="1"/>
  <c r="E10" i="15"/>
  <c r="E18" i="15"/>
  <c r="D11" i="15"/>
  <c r="J10" i="15"/>
  <c r="K12" i="15"/>
  <c r="K10" i="16" s="1"/>
  <c r="G11" i="15"/>
  <c r="G14" i="15"/>
  <c r="J8" i="15"/>
  <c r="J16" i="15"/>
  <c r="D10" i="15"/>
  <c r="D8" i="16" s="1"/>
  <c r="H27" i="15"/>
  <c r="H25" i="16" s="1"/>
  <c r="G55" i="15"/>
  <c r="L55" i="15"/>
  <c r="L53" i="16" s="1"/>
  <c r="L26" i="15"/>
  <c r="L24" i="16" s="1"/>
  <c r="K31" i="15"/>
  <c r="K29" i="16" s="1"/>
  <c r="H45" i="15"/>
  <c r="H43" i="16" s="1"/>
  <c r="G53" i="15"/>
  <c r="G26" i="15"/>
  <c r="C21" i="15"/>
  <c r="C19" i="16" s="1"/>
  <c r="L13" i="15"/>
  <c r="K11" i="15"/>
  <c r="K9" i="16" s="1"/>
  <c r="L11" i="15"/>
  <c r="L9" i="16" s="1"/>
  <c r="J12" i="15"/>
  <c r="C12" i="15"/>
  <c r="H13" i="15"/>
  <c r="L12" i="15"/>
  <c r="L10" i="16" s="1"/>
  <c r="C15" i="15"/>
  <c r="G9" i="15"/>
  <c r="N9" i="15" s="1"/>
  <c r="G17" i="15"/>
  <c r="I17" i="15" s="1"/>
  <c r="I15" i="16" s="1"/>
  <c r="H16" i="15"/>
  <c r="I16" i="15" s="1"/>
  <c r="I14" i="16" s="1"/>
  <c r="D17" i="15"/>
  <c r="J18" i="15"/>
  <c r="H19" i="15"/>
  <c r="H17" i="16" s="1"/>
  <c r="D55" i="15"/>
  <c r="D53" i="16" s="1"/>
  <c r="D23" i="15"/>
  <c r="D21" i="16" s="1"/>
  <c r="G27" i="15"/>
  <c r="C41" i="15"/>
  <c r="C39" i="16" s="1"/>
  <c r="K49" i="15"/>
  <c r="K47" i="16" s="1"/>
  <c r="K35" i="15"/>
  <c r="K33" i="16" s="1"/>
  <c r="G38" i="15"/>
  <c r="K16" i="15"/>
  <c r="H12" i="15"/>
  <c r="I12" i="15" s="1"/>
  <c r="E13" i="15"/>
  <c r="G13" i="15"/>
  <c r="G11" i="16" s="1"/>
  <c r="E14" i="15"/>
  <c r="E12" i="16" s="1"/>
  <c r="D14" i="15"/>
  <c r="D12" i="16" s="1"/>
  <c r="H8" i="15"/>
  <c r="H6" i="16" s="1"/>
  <c r="L15" i="15"/>
  <c r="C10" i="15"/>
  <c r="C18" i="15"/>
  <c r="E15" i="15"/>
  <c r="I18" i="15"/>
  <c r="I15" i="15"/>
  <c r="I13" i="16" s="1"/>
  <c r="N15" i="15"/>
  <c r="E56" i="15"/>
  <c r="E54" i="16" s="1"/>
  <c r="K57" i="15"/>
  <c r="K55" i="16" s="1"/>
  <c r="J21" i="15"/>
  <c r="J19" i="16" s="1"/>
  <c r="D53" i="15"/>
  <c r="D51" i="16" s="1"/>
  <c r="L11" i="16"/>
  <c r="E6" i="16"/>
  <c r="J6" i="16"/>
  <c r="G22" i="15"/>
  <c r="K26" i="15"/>
  <c r="K24" i="16" s="1"/>
  <c r="C23" i="15"/>
  <c r="C21" i="16" s="1"/>
  <c r="E7" i="16"/>
  <c r="L47" i="15"/>
  <c r="L45" i="16" s="1"/>
  <c r="H54" i="15"/>
  <c r="H52" i="16" s="1"/>
  <c r="H46" i="15"/>
  <c r="H44" i="16" s="1"/>
  <c r="H38" i="15"/>
  <c r="H36" i="16" s="1"/>
  <c r="H30" i="15"/>
  <c r="H28" i="16" s="1"/>
  <c r="H22" i="15"/>
  <c r="H20" i="16" s="1"/>
  <c r="E54" i="15"/>
  <c r="E52" i="16" s="1"/>
  <c r="E46" i="15"/>
  <c r="E44" i="16" s="1"/>
  <c r="E38" i="15"/>
  <c r="E36" i="16" s="1"/>
  <c r="E30" i="15"/>
  <c r="E28" i="16" s="1"/>
  <c r="E22" i="15"/>
  <c r="E20" i="16" s="1"/>
  <c r="G56" i="15"/>
  <c r="G48" i="15"/>
  <c r="G46" i="16" s="1"/>
  <c r="G40" i="15"/>
  <c r="G38" i="16" s="1"/>
  <c r="G32" i="15"/>
  <c r="G30" i="16" s="1"/>
  <c r="G24" i="15"/>
  <c r="E48" i="15"/>
  <c r="E46" i="16" s="1"/>
  <c r="E40" i="15"/>
  <c r="E38" i="16" s="1"/>
  <c r="E32" i="15"/>
  <c r="E30" i="16" s="1"/>
  <c r="E24" i="15"/>
  <c r="E22" i="16" s="1"/>
  <c r="E14" i="16"/>
  <c r="J57" i="15"/>
  <c r="J55" i="16" s="1"/>
  <c r="J49" i="15"/>
  <c r="J47" i="16" s="1"/>
  <c r="J41" i="15"/>
  <c r="J39" i="16" s="1"/>
  <c r="J33" i="15"/>
  <c r="J31" i="16" s="1"/>
  <c r="J25" i="15"/>
  <c r="J23" i="16" s="1"/>
  <c r="J15" i="16"/>
  <c r="E34" i="15"/>
  <c r="E32" i="16" s="1"/>
  <c r="E26" i="15"/>
  <c r="E24" i="16" s="1"/>
  <c r="E16" i="16"/>
  <c r="E8" i="16"/>
  <c r="G52" i="15"/>
  <c r="I52" i="15" s="1"/>
  <c r="I50" i="16" s="1"/>
  <c r="G44" i="15"/>
  <c r="I44" i="15" s="1"/>
  <c r="I42" i="16" s="1"/>
  <c r="G36" i="15"/>
  <c r="G34" i="16" s="1"/>
  <c r="G28" i="15"/>
  <c r="G20" i="15"/>
  <c r="G18" i="16" s="1"/>
  <c r="K43" i="15"/>
  <c r="K41" i="16" s="1"/>
  <c r="H35" i="15"/>
  <c r="H33" i="16" s="1"/>
  <c r="H51" i="15"/>
  <c r="H49" i="16" s="1"/>
  <c r="E13" i="16"/>
  <c r="J29" i="15"/>
  <c r="J27" i="16" s="1"/>
  <c r="E33" i="15"/>
  <c r="E31" i="16" s="1"/>
  <c r="G30" i="15"/>
  <c r="I30" i="15" s="1"/>
  <c r="I28" i="16" s="1"/>
  <c r="D20" i="15"/>
  <c r="D18" i="16" s="1"/>
  <c r="H52" i="15"/>
  <c r="H50" i="16" s="1"/>
  <c r="K53" i="15"/>
  <c r="K51" i="16" s="1"/>
  <c r="K45" i="15"/>
  <c r="K43" i="16" s="1"/>
  <c r="K37" i="15"/>
  <c r="K35" i="16" s="1"/>
  <c r="K29" i="15"/>
  <c r="K27" i="16" s="1"/>
  <c r="K21" i="15"/>
  <c r="K19" i="16" s="1"/>
  <c r="L52" i="15"/>
  <c r="L50" i="16" s="1"/>
  <c r="L44" i="15"/>
  <c r="L42" i="16" s="1"/>
  <c r="L36" i="15"/>
  <c r="L34" i="16" s="1"/>
  <c r="L28" i="15"/>
  <c r="L26" i="16" s="1"/>
  <c r="L20" i="15"/>
  <c r="L18" i="16" s="1"/>
  <c r="J55" i="15"/>
  <c r="J53" i="16" s="1"/>
  <c r="J47" i="15"/>
  <c r="J45" i="16" s="1"/>
  <c r="J39" i="15"/>
  <c r="J37" i="16" s="1"/>
  <c r="J31" i="15"/>
  <c r="J29" i="16" s="1"/>
  <c r="J23" i="15"/>
  <c r="J21" i="16" s="1"/>
  <c r="J13" i="16"/>
  <c r="L46" i="15"/>
  <c r="L44" i="16" s="1"/>
  <c r="L38" i="15"/>
  <c r="L36" i="16" s="1"/>
  <c r="L30" i="15"/>
  <c r="L28" i="16" s="1"/>
  <c r="L22" i="15"/>
  <c r="L20" i="16" s="1"/>
  <c r="L12" i="16"/>
  <c r="D56" i="15"/>
  <c r="D54" i="16" s="1"/>
  <c r="D48" i="15"/>
  <c r="D46" i="16" s="1"/>
  <c r="D40" i="15"/>
  <c r="D38" i="16" s="1"/>
  <c r="D32" i="15"/>
  <c r="D30" i="16" s="1"/>
  <c r="D24" i="15"/>
  <c r="D22" i="16" s="1"/>
  <c r="D14" i="16"/>
  <c r="L32" i="15"/>
  <c r="L30" i="16" s="1"/>
  <c r="L24" i="15"/>
  <c r="L22" i="16" s="1"/>
  <c r="J51" i="15"/>
  <c r="J49" i="16" s="1"/>
  <c r="J43" i="15"/>
  <c r="J41" i="16" s="1"/>
  <c r="J35" i="15"/>
  <c r="J33" i="16" s="1"/>
  <c r="J27" i="15"/>
  <c r="J25" i="16" s="1"/>
  <c r="J19" i="15"/>
  <c r="J17" i="16" s="1"/>
  <c r="E50" i="15"/>
  <c r="E48" i="16" s="1"/>
  <c r="E41" i="15"/>
  <c r="E39" i="16" s="1"/>
  <c r="K16" i="16"/>
  <c r="J53" i="15"/>
  <c r="J51" i="16" s="1"/>
  <c r="D7" i="15"/>
  <c r="D5" i="16" s="1"/>
  <c r="J7" i="16"/>
  <c r="C8" i="16"/>
  <c r="E42" i="15"/>
  <c r="E40" i="16" s="1"/>
  <c r="C40" i="15"/>
  <c r="C38" i="16" s="1"/>
  <c r="J37" i="15"/>
  <c r="J35" i="16" s="1"/>
  <c r="L23" i="15"/>
  <c r="L21" i="16" s="1"/>
  <c r="G54" i="15"/>
  <c r="E52" i="15"/>
  <c r="E50" i="16" s="1"/>
  <c r="E44" i="15"/>
  <c r="E42" i="16" s="1"/>
  <c r="E36" i="15"/>
  <c r="E34" i="16" s="1"/>
  <c r="E28" i="15"/>
  <c r="E26" i="16" s="1"/>
  <c r="E20" i="15"/>
  <c r="E18" i="16" s="1"/>
  <c r="C52" i="15"/>
  <c r="C50" i="16" s="1"/>
  <c r="C44" i="15"/>
  <c r="C42" i="16" s="1"/>
  <c r="C36" i="15"/>
  <c r="C34" i="16" s="1"/>
  <c r="C28" i="15"/>
  <c r="C26" i="16" s="1"/>
  <c r="C20" i="15"/>
  <c r="C18" i="16" s="1"/>
  <c r="C10" i="16"/>
  <c r="D54" i="15"/>
  <c r="D52" i="16" s="1"/>
  <c r="D46" i="15"/>
  <c r="D44" i="16" s="1"/>
  <c r="D38" i="15"/>
  <c r="D36" i="16" s="1"/>
  <c r="D30" i="15"/>
  <c r="D28" i="16" s="1"/>
  <c r="D22" i="15"/>
  <c r="D20" i="16" s="1"/>
  <c r="C46" i="15"/>
  <c r="C44" i="16" s="1"/>
  <c r="C38" i="15"/>
  <c r="C36" i="16" s="1"/>
  <c r="C30" i="15"/>
  <c r="C28" i="16" s="1"/>
  <c r="C22" i="15"/>
  <c r="C20" i="16" s="1"/>
  <c r="C12" i="16"/>
  <c r="H55" i="15"/>
  <c r="H53" i="16" s="1"/>
  <c r="H47" i="15"/>
  <c r="H45" i="16" s="1"/>
  <c r="H39" i="15"/>
  <c r="H37" i="16" s="1"/>
  <c r="H31" i="15"/>
  <c r="H29" i="16" s="1"/>
  <c r="H23" i="15"/>
  <c r="H21" i="16" s="1"/>
  <c r="H13" i="16"/>
  <c r="C32" i="15"/>
  <c r="C30" i="16" s="1"/>
  <c r="C24" i="15"/>
  <c r="C22" i="16" s="1"/>
  <c r="C14" i="16"/>
  <c r="C6" i="16"/>
  <c r="D50" i="15"/>
  <c r="D48" i="16" s="1"/>
  <c r="D42" i="15"/>
  <c r="D40" i="16" s="1"/>
  <c r="D34" i="15"/>
  <c r="D32" i="16" s="1"/>
  <c r="D26" i="15"/>
  <c r="D24" i="16" s="1"/>
  <c r="D16" i="16"/>
  <c r="J54" i="15"/>
  <c r="J52" i="16" s="1"/>
  <c r="C48" i="15"/>
  <c r="C46" i="16" s="1"/>
  <c r="E25" i="15"/>
  <c r="E23" i="16" s="1"/>
  <c r="C55" i="15"/>
  <c r="C53" i="16" s="1"/>
  <c r="G45" i="15"/>
  <c r="G43" i="16" s="1"/>
  <c r="G37" i="15"/>
  <c r="N37" i="15" s="1"/>
  <c r="G29" i="15"/>
  <c r="G27" i="16" s="1"/>
  <c r="G21" i="15"/>
  <c r="G19" i="16" s="1"/>
  <c r="K54" i="15"/>
  <c r="K52" i="16" s="1"/>
  <c r="K46" i="15"/>
  <c r="K44" i="16" s="1"/>
  <c r="K38" i="15"/>
  <c r="K36" i="16" s="1"/>
  <c r="K30" i="15"/>
  <c r="K28" i="16" s="1"/>
  <c r="K22" i="15"/>
  <c r="K20" i="16" s="1"/>
  <c r="G39" i="15"/>
  <c r="G37" i="16" s="1"/>
  <c r="G31" i="15"/>
  <c r="G23" i="15"/>
  <c r="G21" i="16" s="1"/>
  <c r="H57" i="15"/>
  <c r="H55" i="16" s="1"/>
  <c r="H49" i="15"/>
  <c r="H47" i="16" s="1"/>
  <c r="H41" i="15"/>
  <c r="H39" i="16" s="1"/>
  <c r="H33" i="15"/>
  <c r="H31" i="16" s="1"/>
  <c r="H25" i="15"/>
  <c r="H23" i="16" s="1"/>
  <c r="H15" i="16"/>
  <c r="E57" i="15"/>
  <c r="E55" i="16" s="1"/>
  <c r="K50" i="15"/>
  <c r="K48" i="16" s="1"/>
  <c r="D36" i="15"/>
  <c r="D34" i="16" s="1"/>
  <c r="H56" i="15"/>
  <c r="H54" i="16" s="1"/>
  <c r="C47" i="15"/>
  <c r="C45" i="16" s="1"/>
  <c r="G47" i="15"/>
  <c r="G45" i="16" s="1"/>
  <c r="K34" i="15"/>
  <c r="K32" i="16" s="1"/>
  <c r="D57" i="15"/>
  <c r="D55" i="16" s="1"/>
  <c r="C50" i="15"/>
  <c r="C48" i="16" s="1"/>
  <c r="C42" i="15"/>
  <c r="C40" i="16" s="1"/>
  <c r="C34" i="15"/>
  <c r="C32" i="16" s="1"/>
  <c r="C26" i="15"/>
  <c r="C24" i="16" s="1"/>
  <c r="C16" i="16"/>
  <c r="J50" i="15"/>
  <c r="J48" i="16" s="1"/>
  <c r="J42" i="15"/>
  <c r="J40" i="16" s="1"/>
  <c r="J34" i="15"/>
  <c r="J32" i="16" s="1"/>
  <c r="J26" i="15"/>
  <c r="J24" i="16" s="1"/>
  <c r="J16" i="16"/>
  <c r="J8" i="16"/>
  <c r="K52" i="15"/>
  <c r="K50" i="16" s="1"/>
  <c r="K44" i="15"/>
  <c r="K42" i="16" s="1"/>
  <c r="K36" i="15"/>
  <c r="K34" i="16" s="1"/>
  <c r="K28" i="15"/>
  <c r="K26" i="16" s="1"/>
  <c r="K20" i="15"/>
  <c r="K18" i="16" s="1"/>
  <c r="J52" i="15"/>
  <c r="J50" i="16" s="1"/>
  <c r="J44" i="15"/>
  <c r="J42" i="16" s="1"/>
  <c r="J36" i="15"/>
  <c r="J34" i="16" s="1"/>
  <c r="J28" i="15"/>
  <c r="J26" i="16" s="1"/>
  <c r="J20" i="15"/>
  <c r="J18" i="16" s="1"/>
  <c r="J10" i="16"/>
  <c r="E53" i="15"/>
  <c r="E51" i="16" s="1"/>
  <c r="E45" i="15"/>
  <c r="E43" i="16" s="1"/>
  <c r="E37" i="15"/>
  <c r="E35" i="16" s="1"/>
  <c r="E29" i="15"/>
  <c r="E27" i="16" s="1"/>
  <c r="E21" i="15"/>
  <c r="E19" i="16" s="1"/>
  <c r="J38" i="15"/>
  <c r="J36" i="16" s="1"/>
  <c r="J30" i="15"/>
  <c r="J28" i="16" s="1"/>
  <c r="J22" i="15"/>
  <c r="J20" i="16" s="1"/>
  <c r="J12" i="16"/>
  <c r="K56" i="15"/>
  <c r="K54" i="16" s="1"/>
  <c r="K48" i="15"/>
  <c r="K46" i="16" s="1"/>
  <c r="K40" i="15"/>
  <c r="K38" i="16" s="1"/>
  <c r="K32" i="15"/>
  <c r="K30" i="16" s="1"/>
  <c r="K24" i="15"/>
  <c r="K22" i="16" s="1"/>
  <c r="K14" i="16"/>
  <c r="C39" i="15"/>
  <c r="C37" i="16" s="1"/>
  <c r="L54" i="15"/>
  <c r="L52" i="16" s="1"/>
  <c r="L39" i="15"/>
  <c r="L37" i="16" s="1"/>
  <c r="D44" i="15"/>
  <c r="D42" i="16" s="1"/>
  <c r="E49" i="15"/>
  <c r="E47" i="16" s="1"/>
  <c r="D52" i="15"/>
  <c r="D50" i="16" s="1"/>
  <c r="L40" i="15"/>
  <c r="L38" i="16" s="1"/>
  <c r="G57" i="15"/>
  <c r="G55" i="16" s="1"/>
  <c r="G49" i="15"/>
  <c r="G41" i="15"/>
  <c r="G33" i="15"/>
  <c r="G31" i="16" s="1"/>
  <c r="G25" i="15"/>
  <c r="D49" i="15"/>
  <c r="D47" i="16" s="1"/>
  <c r="D41" i="15"/>
  <c r="D39" i="16" s="1"/>
  <c r="D33" i="15"/>
  <c r="D31" i="16" s="1"/>
  <c r="D25" i="15"/>
  <c r="D23" i="16" s="1"/>
  <c r="D15" i="16"/>
  <c r="E51" i="15"/>
  <c r="E49" i="16" s="1"/>
  <c r="E43" i="15"/>
  <c r="E41" i="16" s="1"/>
  <c r="E35" i="15"/>
  <c r="E33" i="16" s="1"/>
  <c r="E27" i="15"/>
  <c r="E25" i="16" s="1"/>
  <c r="E19" i="15"/>
  <c r="E17" i="16" s="1"/>
  <c r="D51" i="15"/>
  <c r="D49" i="16" s="1"/>
  <c r="D43" i="15"/>
  <c r="D41" i="16" s="1"/>
  <c r="D35" i="15"/>
  <c r="D33" i="16" s="1"/>
  <c r="D27" i="15"/>
  <c r="D25" i="16" s="1"/>
  <c r="D19" i="15"/>
  <c r="D17" i="16" s="1"/>
  <c r="D9" i="16"/>
  <c r="L51" i="15"/>
  <c r="L49" i="16" s="1"/>
  <c r="L43" i="15"/>
  <c r="L41" i="16" s="1"/>
  <c r="L35" i="15"/>
  <c r="L33" i="16" s="1"/>
  <c r="L27" i="15"/>
  <c r="L25" i="16" s="1"/>
  <c r="L19" i="15"/>
  <c r="L17" i="16" s="1"/>
  <c r="D37" i="15"/>
  <c r="D35" i="16" s="1"/>
  <c r="D29" i="15"/>
  <c r="D27" i="16" s="1"/>
  <c r="D21" i="15"/>
  <c r="D19" i="16" s="1"/>
  <c r="D11" i="16"/>
  <c r="E55" i="15"/>
  <c r="E53" i="16" s="1"/>
  <c r="E47" i="15"/>
  <c r="E45" i="16" s="1"/>
  <c r="E39" i="15"/>
  <c r="E37" i="16" s="1"/>
  <c r="E31" i="15"/>
  <c r="E29" i="16" s="1"/>
  <c r="E23" i="15"/>
  <c r="E21" i="16" s="1"/>
  <c r="J11" i="16"/>
  <c r="E15" i="16"/>
  <c r="C56" i="15"/>
  <c r="C54" i="16" s="1"/>
  <c r="H44" i="15"/>
  <c r="H42" i="16" s="1"/>
  <c r="K8" i="16"/>
  <c r="E11" i="16"/>
  <c r="H11" i="16"/>
  <c r="H12" i="16"/>
  <c r="L13" i="16"/>
  <c r="L56" i="15"/>
  <c r="L54" i="16" s="1"/>
  <c r="C54" i="15"/>
  <c r="C52" i="16" s="1"/>
  <c r="H43" i="15"/>
  <c r="H41" i="16" s="1"/>
  <c r="J56" i="15"/>
  <c r="J54" i="16" s="1"/>
  <c r="J48" i="15"/>
  <c r="J46" i="16" s="1"/>
  <c r="J40" i="15"/>
  <c r="J38" i="16" s="1"/>
  <c r="J32" i="15"/>
  <c r="J30" i="16" s="1"/>
  <c r="J24" i="15"/>
  <c r="J22" i="16" s="1"/>
  <c r="J14" i="16"/>
  <c r="H48" i="15"/>
  <c r="H46" i="16" s="1"/>
  <c r="H40" i="15"/>
  <c r="H38" i="16" s="1"/>
  <c r="H32" i="15"/>
  <c r="H30" i="16" s="1"/>
  <c r="H24" i="15"/>
  <c r="H22" i="16" s="1"/>
  <c r="L57" i="15"/>
  <c r="L55" i="16" s="1"/>
  <c r="L49" i="15"/>
  <c r="L47" i="16" s="1"/>
  <c r="L41" i="15"/>
  <c r="L39" i="16" s="1"/>
  <c r="L33" i="15"/>
  <c r="L31" i="16" s="1"/>
  <c r="L25" i="15"/>
  <c r="L23" i="16" s="1"/>
  <c r="L15" i="16"/>
  <c r="H50" i="15"/>
  <c r="H48" i="16" s="1"/>
  <c r="H42" i="15"/>
  <c r="H40" i="16" s="1"/>
  <c r="H34" i="15"/>
  <c r="H32" i="16" s="1"/>
  <c r="H26" i="15"/>
  <c r="H24" i="16" s="1"/>
  <c r="H8" i="16"/>
  <c r="C51" i="15"/>
  <c r="C49" i="16" s="1"/>
  <c r="C43" i="15"/>
  <c r="C41" i="16" s="1"/>
  <c r="C35" i="15"/>
  <c r="C33" i="16" s="1"/>
  <c r="C27" i="15"/>
  <c r="C25" i="16" s="1"/>
  <c r="C19" i="15"/>
  <c r="C17" i="16" s="1"/>
  <c r="H36" i="15"/>
  <c r="H34" i="16" s="1"/>
  <c r="H28" i="15"/>
  <c r="H26" i="16" s="1"/>
  <c r="H20" i="15"/>
  <c r="H18" i="16" s="1"/>
  <c r="H10" i="16"/>
  <c r="L53" i="15"/>
  <c r="L51" i="16" s="1"/>
  <c r="L45" i="15"/>
  <c r="L43" i="16" s="1"/>
  <c r="L37" i="15"/>
  <c r="L35" i="16" s="1"/>
  <c r="L29" i="15"/>
  <c r="L27" i="16" s="1"/>
  <c r="L21" i="15"/>
  <c r="L19" i="16" s="1"/>
  <c r="C31" i="15"/>
  <c r="C29" i="16" s="1"/>
  <c r="D28" i="15"/>
  <c r="D26" i="16" s="1"/>
  <c r="J46" i="15"/>
  <c r="J44" i="16" s="1"/>
  <c r="C13" i="16"/>
  <c r="G53" i="16"/>
  <c r="N50" i="15"/>
  <c r="G48" i="16"/>
  <c r="G40" i="16"/>
  <c r="G32" i="16"/>
  <c r="G24" i="16"/>
  <c r="G16" i="16"/>
  <c r="G36" i="16"/>
  <c r="N46" i="15"/>
  <c r="G44" i="16"/>
  <c r="G10" i="16"/>
  <c r="G14" i="16"/>
  <c r="G15" i="16"/>
  <c r="G8" i="16"/>
  <c r="G49" i="16"/>
  <c r="G33" i="16"/>
  <c r="N27" i="15"/>
  <c r="G25" i="16"/>
  <c r="N19" i="15"/>
  <c r="I19" i="15"/>
  <c r="I17" i="16" s="1"/>
  <c r="G9" i="16"/>
  <c r="I53" i="15"/>
  <c r="I51" i="16" s="1"/>
  <c r="N53" i="15"/>
  <c r="G51" i="16"/>
  <c r="G13" i="16"/>
  <c r="O195" i="5"/>
  <c r="I198" i="5"/>
  <c r="O198" i="5" s="1"/>
  <c r="O185" i="5"/>
  <c r="I188" i="5"/>
  <c r="O187" i="5"/>
  <c r="O190" i="5"/>
  <c r="I193" i="5"/>
  <c r="U296" i="15"/>
  <c r="U21" i="15"/>
  <c r="R7" i="15"/>
  <c r="R9" i="15"/>
  <c r="T13" i="15"/>
  <c r="U15" i="15"/>
  <c r="R18" i="15"/>
  <c r="U22" i="15"/>
  <c r="U24" i="15"/>
  <c r="R27" i="15"/>
  <c r="T29" i="15"/>
  <c r="U31" i="15"/>
  <c r="R34" i="15"/>
  <c r="R36" i="15"/>
  <c r="T38" i="15"/>
  <c r="T40" i="15"/>
  <c r="U42" i="15"/>
  <c r="R45" i="15"/>
  <c r="R49" i="15"/>
  <c r="R51" i="15"/>
  <c r="U52" i="15"/>
  <c r="T54" i="15"/>
  <c r="R58" i="15"/>
  <c r="U61" i="15"/>
  <c r="R65" i="15"/>
  <c r="R67" i="15"/>
  <c r="U68" i="15"/>
  <c r="T70" i="15"/>
  <c r="R74" i="15"/>
  <c r="U77" i="15"/>
  <c r="S79" i="15"/>
  <c r="R81" i="15"/>
  <c r="R83" i="15"/>
  <c r="U84" i="15"/>
  <c r="T86" i="15"/>
  <c r="S88" i="15"/>
  <c r="R90" i="15"/>
  <c r="U93" i="15"/>
  <c r="R97" i="15"/>
  <c r="R99" i="15"/>
  <c r="U100" i="15"/>
  <c r="T102" i="15"/>
  <c r="R106" i="15"/>
  <c r="U109" i="15"/>
  <c r="S111" i="15"/>
  <c r="R113" i="15"/>
  <c r="R115" i="15"/>
  <c r="U116" i="15"/>
  <c r="S118" i="15"/>
  <c r="R120" i="15"/>
  <c r="R122" i="15"/>
  <c r="T125" i="15"/>
  <c r="R127" i="15"/>
  <c r="R129" i="15"/>
  <c r="R131" i="15"/>
  <c r="U132" i="15"/>
  <c r="S134" i="15"/>
  <c r="U137" i="15"/>
  <c r="U139" i="15"/>
  <c r="T141" i="15"/>
  <c r="R143" i="15"/>
  <c r="U144" i="15"/>
  <c r="U27" i="15"/>
  <c r="T11" i="15"/>
  <c r="R14" i="15"/>
  <c r="R16" i="15"/>
  <c r="T20" i="15"/>
  <c r="R23" i="15"/>
  <c r="R25" i="15"/>
  <c r="R30" i="15"/>
  <c r="R32" i="15"/>
  <c r="U38" i="15"/>
  <c r="U40" i="15"/>
  <c r="R43" i="15"/>
  <c r="T47" i="15"/>
  <c r="R53" i="15"/>
  <c r="U54" i="15"/>
  <c r="T56" i="15"/>
  <c r="R60" i="15"/>
  <c r="T63" i="15"/>
  <c r="R69" i="15"/>
  <c r="U70" i="15"/>
  <c r="T72" i="15"/>
  <c r="R76" i="15"/>
  <c r="S81" i="15"/>
  <c r="S83" i="15"/>
  <c r="R85" i="15"/>
  <c r="U86" i="15"/>
  <c r="S90" i="15"/>
  <c r="R92" i="15"/>
  <c r="R101" i="15"/>
  <c r="U102" i="15"/>
  <c r="T104" i="15"/>
  <c r="S106" i="15"/>
  <c r="R108" i="15"/>
  <c r="T111" i="15"/>
  <c r="S113" i="15"/>
  <c r="S115" i="15"/>
  <c r="T118" i="15"/>
  <c r="S120" i="15"/>
  <c r="S122" i="15"/>
  <c r="R124" i="15"/>
  <c r="U125" i="15"/>
  <c r="S127" i="15"/>
  <c r="S129" i="15"/>
  <c r="S131" i="15"/>
  <c r="T134" i="15"/>
  <c r="R136" i="15"/>
  <c r="R138" i="15"/>
  <c r="R140" i="15"/>
  <c r="U28" i="15"/>
  <c r="T7" i="15"/>
  <c r="T9" i="15"/>
  <c r="U11" i="15"/>
  <c r="T18" i="15"/>
  <c r="R21" i="15"/>
  <c r="T27" i="15"/>
  <c r="T34" i="15"/>
  <c r="T36" i="15"/>
  <c r="R39" i="15"/>
  <c r="R41" i="15"/>
  <c r="T45" i="15"/>
  <c r="U47" i="15"/>
  <c r="T49" i="15"/>
  <c r="T51" i="15"/>
  <c r="U56" i="15"/>
  <c r="T58" i="15"/>
  <c r="R62" i="15"/>
  <c r="U63" i="15"/>
  <c r="T65" i="15"/>
  <c r="T67" i="15"/>
  <c r="U72" i="15"/>
  <c r="T74" i="15"/>
  <c r="S76" i="15"/>
  <c r="R78" i="15"/>
  <c r="U79" i="15"/>
  <c r="T81" i="15"/>
  <c r="T83" i="15"/>
  <c r="S85" i="15"/>
  <c r="U88" i="15"/>
  <c r="S92" i="15"/>
  <c r="R94" i="15"/>
  <c r="U95" i="15"/>
  <c r="T99" i="15"/>
  <c r="U104" i="15"/>
  <c r="T106" i="15"/>
  <c r="S108" i="15"/>
  <c r="R110" i="15"/>
  <c r="U111" i="15"/>
  <c r="T113" i="15"/>
  <c r="T115" i="15"/>
  <c r="R117" i="15"/>
  <c r="U118" i="15"/>
  <c r="T120" i="15"/>
  <c r="T122" i="15"/>
  <c r="S124" i="15"/>
  <c r="T127" i="15"/>
  <c r="T129" i="15"/>
  <c r="T131" i="15"/>
  <c r="R133" i="15"/>
  <c r="U134" i="15"/>
  <c r="S136" i="15"/>
  <c r="S138" i="15"/>
  <c r="S140" i="15"/>
  <c r="T143" i="15"/>
  <c r="S145" i="15"/>
  <c r="S147" i="15"/>
  <c r="T150" i="15"/>
  <c r="S152" i="15"/>
  <c r="R154" i="15"/>
  <c r="U29" i="15"/>
  <c r="U7" i="15"/>
  <c r="R10" i="15"/>
  <c r="R12" i="15"/>
  <c r="T14" i="15"/>
  <c r="T16" i="15"/>
  <c r="U18" i="15"/>
  <c r="T23" i="15"/>
  <c r="T25" i="15"/>
  <c r="R28" i="15"/>
  <c r="T30" i="15"/>
  <c r="T32" i="15"/>
  <c r="U34" i="15"/>
  <c r="R37" i="15"/>
  <c r="T43" i="15"/>
  <c r="R46" i="15"/>
  <c r="R48" i="15"/>
  <c r="U49" i="15"/>
  <c r="U51" i="15"/>
  <c r="T53" i="15"/>
  <c r="R55" i="15"/>
  <c r="U58" i="15"/>
  <c r="T60" i="15"/>
  <c r="R64" i="15"/>
  <c r="U65" i="15"/>
  <c r="U67" i="15"/>
  <c r="T69" i="15"/>
  <c r="R71" i="15"/>
  <c r="U74" i="15"/>
  <c r="T76" i="15"/>
  <c r="S78" i="15"/>
  <c r="R80" i="15"/>
  <c r="U81" i="15"/>
  <c r="U83" i="15"/>
  <c r="R87" i="15"/>
  <c r="U90" i="15"/>
  <c r="R96" i="15"/>
  <c r="U97" i="15"/>
  <c r="U99" i="15"/>
  <c r="T101" i="15"/>
  <c r="R103" i="15"/>
  <c r="U106" i="15"/>
  <c r="T108" i="15"/>
  <c r="S110" i="15"/>
  <c r="R112" i="15"/>
  <c r="U113" i="15"/>
  <c r="U115" i="15"/>
  <c r="S117" i="15"/>
  <c r="U120" i="15"/>
  <c r="U122" i="15"/>
  <c r="T124" i="15"/>
  <c r="R126" i="15"/>
  <c r="U127" i="15"/>
  <c r="U129" i="15"/>
  <c r="U131" i="15"/>
  <c r="S133" i="15"/>
  <c r="T136" i="15"/>
  <c r="T138" i="15"/>
  <c r="T140" i="15"/>
  <c r="R142" i="15"/>
  <c r="U143" i="15"/>
  <c r="U12" i="15"/>
  <c r="U36" i="15"/>
  <c r="R8" i="15"/>
  <c r="U14" i="15"/>
  <c r="U16" i="15"/>
  <c r="R19" i="15"/>
  <c r="T21" i="15"/>
  <c r="U23" i="15"/>
  <c r="R26" i="15"/>
  <c r="U30" i="15"/>
  <c r="U32" i="15"/>
  <c r="R35" i="15"/>
  <c r="T39" i="15"/>
  <c r="T41" i="15"/>
  <c r="R44" i="15"/>
  <c r="R50" i="15"/>
  <c r="U53" i="15"/>
  <c r="R57" i="15"/>
  <c r="R59" i="15"/>
  <c r="U60" i="15"/>
  <c r="T62" i="15"/>
  <c r="R66" i="15"/>
  <c r="U69" i="15"/>
  <c r="R73" i="15"/>
  <c r="R75" i="15"/>
  <c r="U76" i="15"/>
  <c r="T78" i="15"/>
  <c r="S80" i="15"/>
  <c r="R82" i="15"/>
  <c r="U85" i="15"/>
  <c r="S87" i="15"/>
  <c r="R89" i="15"/>
  <c r="R91" i="15"/>
  <c r="U92" i="15"/>
  <c r="T94" i="15"/>
  <c r="R98" i="15"/>
  <c r="U101" i="15"/>
  <c r="R105" i="15"/>
  <c r="R107" i="15"/>
  <c r="U108" i="15"/>
  <c r="T110" i="15"/>
  <c r="S112" i="15"/>
  <c r="R114" i="15"/>
  <c r="T117" i="15"/>
  <c r="R119" i="15"/>
  <c r="R121" i="15"/>
  <c r="R123" i="15"/>
  <c r="U124" i="15"/>
  <c r="S126" i="15"/>
  <c r="R128" i="15"/>
  <c r="R130" i="15"/>
  <c r="U13" i="15"/>
  <c r="U37" i="15"/>
  <c r="T10" i="15"/>
  <c r="T12" i="15"/>
  <c r="R15" i="15"/>
  <c r="R17" i="15"/>
  <c r="R22" i="15"/>
  <c r="R24" i="15"/>
  <c r="T28" i="15"/>
  <c r="R31" i="15"/>
  <c r="R33" i="15"/>
  <c r="T37" i="15"/>
  <c r="U39" i="15"/>
  <c r="R42" i="15"/>
  <c r="T46" i="15"/>
  <c r="T48" i="15"/>
  <c r="R52" i="15"/>
  <c r="T55" i="15"/>
  <c r="R61" i="15"/>
  <c r="U62" i="15"/>
  <c r="T64" i="15"/>
  <c r="R68" i="15"/>
  <c r="T71" i="15"/>
  <c r="S75" i="15"/>
  <c r="R77" i="15"/>
  <c r="U78" i="15"/>
  <c r="T80" i="15"/>
  <c r="S82" i="15"/>
  <c r="R84" i="15"/>
  <c r="T87" i="15"/>
  <c r="S89" i="15"/>
  <c r="S91" i="15"/>
  <c r="R93" i="15"/>
  <c r="U94" i="15"/>
  <c r="R100" i="15"/>
  <c r="T103" i="15"/>
  <c r="S105" i="15"/>
  <c r="S107" i="15"/>
  <c r="R109" i="15"/>
  <c r="U110" i="15"/>
  <c r="T112" i="15"/>
  <c r="S114" i="15"/>
  <c r="R116" i="15"/>
  <c r="U117" i="15"/>
  <c r="S119" i="15"/>
  <c r="S121" i="15"/>
  <c r="S123" i="15"/>
  <c r="T126" i="15"/>
  <c r="S128" i="15"/>
  <c r="S130" i="15"/>
  <c r="R132" i="15"/>
  <c r="U133" i="15"/>
  <c r="S135" i="15"/>
  <c r="R137" i="15"/>
  <c r="R139" i="15"/>
  <c r="T142" i="15"/>
  <c r="R144" i="15"/>
  <c r="U19" i="15"/>
  <c r="U43" i="15"/>
  <c r="T8" i="15"/>
  <c r="U10" i="15"/>
  <c r="R13" i="15"/>
  <c r="T19" i="15"/>
  <c r="T26" i="15"/>
  <c r="R29" i="15"/>
  <c r="T35" i="15"/>
  <c r="R38" i="15"/>
  <c r="R40" i="15"/>
  <c r="T44" i="15"/>
  <c r="U46" i="15"/>
  <c r="U48" i="15"/>
  <c r="T50" i="15"/>
  <c r="R54" i="15"/>
  <c r="U55" i="15"/>
  <c r="T57" i="15"/>
  <c r="T59" i="15"/>
  <c r="U64" i="15"/>
  <c r="T66" i="15"/>
  <c r="R70" i="15"/>
  <c r="U71" i="15"/>
  <c r="T73" i="15"/>
  <c r="T75" i="15"/>
  <c r="S77" i="15"/>
  <c r="U80" i="15"/>
  <c r="S84" i="15"/>
  <c r="R86" i="15"/>
  <c r="U87" i="15"/>
  <c r="U96" i="15"/>
  <c r="T98" i="15"/>
  <c r="R102" i="15"/>
  <c r="U103" i="15"/>
  <c r="T105" i="15"/>
  <c r="T107" i="15"/>
  <c r="S109" i="15"/>
  <c r="U112" i="15"/>
  <c r="T114" i="15"/>
  <c r="S116" i="15"/>
  <c r="T119" i="15"/>
  <c r="T121" i="15"/>
  <c r="T123" i="15"/>
  <c r="R125" i="15"/>
  <c r="U126" i="15"/>
  <c r="T128" i="15"/>
  <c r="T130" i="15"/>
  <c r="S132" i="15"/>
  <c r="T135" i="15"/>
  <c r="S137" i="15"/>
  <c r="S139" i="15"/>
  <c r="R141" i="15"/>
  <c r="U142" i="15"/>
  <c r="S144" i="15"/>
  <c r="S146" i="15"/>
  <c r="R148" i="15"/>
  <c r="U149" i="15"/>
  <c r="S151" i="15"/>
  <c r="S153" i="15"/>
  <c r="R155" i="15"/>
  <c r="U156" i="15"/>
  <c r="T158" i="15"/>
  <c r="S160" i="15"/>
  <c r="R162" i="15"/>
  <c r="T31" i="15"/>
  <c r="R63" i="15"/>
  <c r="T77" i="15"/>
  <c r="U91" i="15"/>
  <c r="U105" i="15"/>
  <c r="U119" i="15"/>
  <c r="T132" i="15"/>
  <c r="T139" i="15"/>
  <c r="T144" i="15"/>
  <c r="T147" i="15"/>
  <c r="T149" i="15"/>
  <c r="U151" i="15"/>
  <c r="S154" i="15"/>
  <c r="T156" i="15"/>
  <c r="U158" i="15"/>
  <c r="U160" i="15"/>
  <c r="U162" i="15"/>
  <c r="T164" i="15"/>
  <c r="S166" i="15"/>
  <c r="R168" i="15"/>
  <c r="V168" i="15" s="1"/>
  <c r="U171" i="15"/>
  <c r="S173" i="15"/>
  <c r="R175" i="15"/>
  <c r="R177" i="15"/>
  <c r="U178" i="15"/>
  <c r="T180" i="15"/>
  <c r="S182" i="15"/>
  <c r="R184" i="15"/>
  <c r="V184" i="15" s="1"/>
  <c r="U187" i="15"/>
  <c r="S189" i="15"/>
  <c r="R191" i="15"/>
  <c r="R193" i="15"/>
  <c r="U194" i="15"/>
  <c r="T15" i="15"/>
  <c r="T33" i="15"/>
  <c r="U50" i="15"/>
  <c r="R79" i="15"/>
  <c r="U107" i="15"/>
  <c r="U121" i="15"/>
  <c r="T133" i="15"/>
  <c r="U140" i="15"/>
  <c r="R145" i="15"/>
  <c r="U147" i="15"/>
  <c r="R152" i="15"/>
  <c r="V152" i="15" s="1"/>
  <c r="T154" i="15"/>
  <c r="R161" i="15"/>
  <c r="R163" i="15"/>
  <c r="U164" i="15"/>
  <c r="T166" i="15"/>
  <c r="S168" i="15"/>
  <c r="R170" i="15"/>
  <c r="V170" i="15" s="1"/>
  <c r="T173" i="15"/>
  <c r="S175" i="15"/>
  <c r="S177" i="15"/>
  <c r="R179" i="15"/>
  <c r="U180" i="15"/>
  <c r="T182" i="15"/>
  <c r="S184" i="15"/>
  <c r="R186" i="15"/>
  <c r="V186" i="15" s="1"/>
  <c r="T189" i="15"/>
  <c r="S191" i="15"/>
  <c r="S193" i="15"/>
  <c r="T17" i="15"/>
  <c r="U35" i="15"/>
  <c r="T52" i="15"/>
  <c r="U66" i="15"/>
  <c r="R95" i="15"/>
  <c r="T109" i="15"/>
  <c r="U123" i="15"/>
  <c r="R134" i="15"/>
  <c r="V134" i="15" s="1"/>
  <c r="S141" i="15"/>
  <c r="T145" i="15"/>
  <c r="R150" i="15"/>
  <c r="T152" i="15"/>
  <c r="U154" i="15"/>
  <c r="R157" i="15"/>
  <c r="R159" i="15"/>
  <c r="S161" i="15"/>
  <c r="S163" i="15"/>
  <c r="U166" i="15"/>
  <c r="T168" i="15"/>
  <c r="S170" i="15"/>
  <c r="R172" i="15"/>
  <c r="V172" i="15" s="1"/>
  <c r="U173" i="15"/>
  <c r="T175" i="15"/>
  <c r="T177" i="15"/>
  <c r="S179" i="15"/>
  <c r="U182" i="15"/>
  <c r="T184" i="15"/>
  <c r="S186" i="15"/>
  <c r="R188" i="15"/>
  <c r="V188" i="15" s="1"/>
  <c r="U189" i="15"/>
  <c r="T191" i="15"/>
  <c r="T193" i="15"/>
  <c r="R20" i="15"/>
  <c r="T68" i="15"/>
  <c r="U82" i="15"/>
  <c r="R111" i="15"/>
  <c r="V111" i="15" s="1"/>
  <c r="S125" i="15"/>
  <c r="R135" i="15"/>
  <c r="V135" i="15" s="1"/>
  <c r="U141" i="15"/>
  <c r="U145" i="15"/>
  <c r="S148" i="15"/>
  <c r="S150" i="15"/>
  <c r="U152" i="15"/>
  <c r="S155" i="15"/>
  <c r="S157" i="15"/>
  <c r="S159" i="15"/>
  <c r="T161" i="15"/>
  <c r="T163" i="15"/>
  <c r="R165" i="15"/>
  <c r="U168" i="15"/>
  <c r="T170" i="15"/>
  <c r="S172" i="15"/>
  <c r="R174" i="15"/>
  <c r="U175" i="15"/>
  <c r="U177" i="15"/>
  <c r="T179" i="15"/>
  <c r="R181" i="15"/>
  <c r="U184" i="15"/>
  <c r="T186" i="15"/>
  <c r="S188" i="15"/>
  <c r="R190" i="15"/>
  <c r="U191" i="15"/>
  <c r="U193" i="15"/>
  <c r="U20" i="15"/>
  <c r="T22" i="15"/>
  <c r="R56" i="15"/>
  <c r="T84" i="15"/>
  <c r="U98" i="15"/>
  <c r="U135" i="15"/>
  <c r="S142" i="15"/>
  <c r="R146" i="15"/>
  <c r="T148" i="15"/>
  <c r="U150" i="15"/>
  <c r="R153" i="15"/>
  <c r="T155" i="15"/>
  <c r="T157" i="15"/>
  <c r="T159" i="15"/>
  <c r="U161" i="15"/>
  <c r="U163" i="15"/>
  <c r="S165" i="15"/>
  <c r="R167" i="15"/>
  <c r="R169" i="15"/>
  <c r="U170" i="15"/>
  <c r="T172" i="15"/>
  <c r="S174" i="15"/>
  <c r="R176" i="15"/>
  <c r="U179" i="15"/>
  <c r="S181" i="15"/>
  <c r="R183" i="15"/>
  <c r="R185" i="15"/>
  <c r="U186" i="15"/>
  <c r="T188" i="15"/>
  <c r="S190" i="15"/>
  <c r="R192" i="15"/>
  <c r="U45" i="15"/>
  <c r="T24" i="15"/>
  <c r="T42" i="15"/>
  <c r="U57" i="15"/>
  <c r="R72" i="15"/>
  <c r="S86" i="15"/>
  <c r="T100" i="15"/>
  <c r="U114" i="15"/>
  <c r="U128" i="15"/>
  <c r="U136" i="15"/>
  <c r="T146" i="15"/>
  <c r="U148" i="15"/>
  <c r="T153" i="15"/>
  <c r="U155" i="15"/>
  <c r="U157" i="15"/>
  <c r="U159" i="15"/>
  <c r="T165" i="15"/>
  <c r="S167" i="15"/>
  <c r="S169" i="15"/>
  <c r="R171" i="15"/>
  <c r="U172" i="15"/>
  <c r="T174" i="15"/>
  <c r="S176" i="15"/>
  <c r="R178" i="15"/>
  <c r="T181" i="15"/>
  <c r="S183" i="15"/>
  <c r="S185" i="15"/>
  <c r="R187" i="15"/>
  <c r="U188" i="15"/>
  <c r="S192" i="15"/>
  <c r="R194" i="15"/>
  <c r="U8" i="15"/>
  <c r="U26" i="15"/>
  <c r="U44" i="15"/>
  <c r="U59" i="15"/>
  <c r="U73" i="15"/>
  <c r="R88" i="15"/>
  <c r="T116" i="15"/>
  <c r="U130" i="15"/>
  <c r="T137" i="15"/>
  <c r="S143" i="15"/>
  <c r="U146" i="15"/>
  <c r="R149" i="15"/>
  <c r="R151" i="15"/>
  <c r="U153" i="15"/>
  <c r="R156" i="15"/>
  <c r="R158" i="15"/>
  <c r="R160" i="15"/>
  <c r="S162" i="15"/>
  <c r="R164" i="15"/>
  <c r="U165" i="15"/>
  <c r="T167" i="15"/>
  <c r="T169" i="15"/>
  <c r="S171" i="15"/>
  <c r="U174" i="15"/>
  <c r="T176" i="15"/>
  <c r="S178" i="15"/>
  <c r="R180" i="15"/>
  <c r="U181" i="15"/>
  <c r="T183" i="15"/>
  <c r="T185" i="15"/>
  <c r="S187" i="15"/>
  <c r="U190" i="15"/>
  <c r="T192" i="15"/>
  <c r="S194" i="15"/>
  <c r="R11" i="15"/>
  <c r="R47" i="15"/>
  <c r="T61" i="15"/>
  <c r="U75" i="15"/>
  <c r="U89" i="15"/>
  <c r="R104" i="15"/>
  <c r="R118" i="15"/>
  <c r="V118" i="15" s="1"/>
  <c r="U138" i="15"/>
  <c r="R147" i="15"/>
  <c r="V147" i="15" s="1"/>
  <c r="S149" i="15"/>
  <c r="T151" i="15"/>
  <c r="S156" i="15"/>
  <c r="S158" i="15"/>
  <c r="T160" i="15"/>
  <c r="T162" i="15"/>
  <c r="S164" i="15"/>
  <c r="R166" i="15"/>
  <c r="V166" i="15" s="1"/>
  <c r="U167" i="15"/>
  <c r="U169" i="15"/>
  <c r="T171" i="15"/>
  <c r="R173" i="15"/>
  <c r="U176" i="15"/>
  <c r="T178" i="15"/>
  <c r="S180" i="15"/>
  <c r="R182" i="15"/>
  <c r="V182" i="15" s="1"/>
  <c r="U183" i="15"/>
  <c r="U185" i="15"/>
  <c r="R189" i="15"/>
  <c r="U192" i="15"/>
  <c r="T194" i="15"/>
  <c r="U33" i="15"/>
  <c r="U9" i="15"/>
  <c r="U17" i="15"/>
  <c r="U25" i="15"/>
  <c r="O89" i="5"/>
  <c r="O440" i="5"/>
  <c r="O91" i="5"/>
  <c r="O408" i="5"/>
  <c r="G386" i="5"/>
  <c r="L7" i="15"/>
  <c r="L5" i="16" s="1"/>
  <c r="K7" i="15"/>
  <c r="K5" i="16" s="1"/>
  <c r="H7" i="15"/>
  <c r="H5" i="16" s="1"/>
  <c r="C7" i="15"/>
  <c r="C5" i="16" s="1"/>
  <c r="E7" i="15"/>
  <c r="E5" i="16" s="1"/>
  <c r="G7" i="15"/>
  <c r="G5" i="16" s="1"/>
  <c r="J7" i="15"/>
  <c r="J5" i="16" s="1"/>
  <c r="U322" i="15"/>
  <c r="S320" i="15"/>
  <c r="S317" i="15"/>
  <c r="U314" i="15"/>
  <c r="U310" i="15"/>
  <c r="U302" i="15"/>
  <c r="U294" i="15"/>
  <c r="T322" i="15"/>
  <c r="R320" i="15"/>
  <c r="V320" i="15" s="1"/>
  <c r="R317" i="15"/>
  <c r="V317" i="15" s="1"/>
  <c r="T314" i="15"/>
  <c r="T310" i="15"/>
  <c r="T302" i="15"/>
  <c r="U324" i="15"/>
  <c r="S322" i="15"/>
  <c r="S319" i="15"/>
  <c r="U316" i="15"/>
  <c r="S314" i="15"/>
  <c r="U308" i="15"/>
  <c r="U300" i="15"/>
  <c r="T324" i="15"/>
  <c r="R322" i="15"/>
  <c r="V322" i="15" s="1"/>
  <c r="R319" i="15"/>
  <c r="V319" i="15" s="1"/>
  <c r="T316" i="15"/>
  <c r="R314" i="15"/>
  <c r="V314" i="15" s="1"/>
  <c r="T308" i="15"/>
  <c r="T300" i="15"/>
  <c r="R6" i="15"/>
  <c r="S324" i="15"/>
  <c r="S321" i="15"/>
  <c r="U318" i="15"/>
  <c r="S316" i="15"/>
  <c r="S313" i="15"/>
  <c r="U306" i="15"/>
  <c r="U298" i="15"/>
  <c r="U6" i="15"/>
  <c r="R324" i="15"/>
  <c r="V324" i="15" s="1"/>
  <c r="R321" i="15"/>
  <c r="V321" i="15" s="1"/>
  <c r="T318" i="15"/>
  <c r="R316" i="15"/>
  <c r="V316" i="15" s="1"/>
  <c r="R313" i="15"/>
  <c r="V313" i="15" s="1"/>
  <c r="T306" i="15"/>
  <c r="T298" i="15"/>
  <c r="T6" i="15"/>
  <c r="S323" i="15"/>
  <c r="U320" i="15"/>
  <c r="S318" i="15"/>
  <c r="S315" i="15"/>
  <c r="U312" i="15"/>
  <c r="U304" i="15"/>
  <c r="R196" i="15"/>
  <c r="R198" i="15"/>
  <c r="R200" i="15"/>
  <c r="R202" i="15"/>
  <c r="R204" i="15"/>
  <c r="R206" i="15"/>
  <c r="R208" i="15"/>
  <c r="R210" i="15"/>
  <c r="S196" i="15"/>
  <c r="S198" i="15"/>
  <c r="S200" i="15"/>
  <c r="S202" i="15"/>
  <c r="S204" i="15"/>
  <c r="S206" i="15"/>
  <c r="S208" i="15"/>
  <c r="S210" i="15"/>
  <c r="T196" i="15"/>
  <c r="R199" i="15"/>
  <c r="T201" i="15"/>
  <c r="T204" i="15"/>
  <c r="R207" i="15"/>
  <c r="T209" i="15"/>
  <c r="R212" i="15"/>
  <c r="R214" i="15"/>
  <c r="R216" i="15"/>
  <c r="R218" i="15"/>
  <c r="R220" i="15"/>
  <c r="R222" i="15"/>
  <c r="R224" i="15"/>
  <c r="R226" i="15"/>
  <c r="R228" i="15"/>
  <c r="R230" i="15"/>
  <c r="R232" i="15"/>
  <c r="R234" i="15"/>
  <c r="R236" i="15"/>
  <c r="R238" i="15"/>
  <c r="R240" i="15"/>
  <c r="R242" i="15"/>
  <c r="R244" i="15"/>
  <c r="R246" i="15"/>
  <c r="R248" i="15"/>
  <c r="R250" i="15"/>
  <c r="R252" i="15"/>
  <c r="R254" i="15"/>
  <c r="R256" i="15"/>
  <c r="R258" i="15"/>
  <c r="R260" i="15"/>
  <c r="R262" i="15"/>
  <c r="R264" i="15"/>
  <c r="R266" i="15"/>
  <c r="R268" i="15"/>
  <c r="R270" i="15"/>
  <c r="R272" i="15"/>
  <c r="R274" i="15"/>
  <c r="R276" i="15"/>
  <c r="R278" i="15"/>
  <c r="R280" i="15"/>
  <c r="R282" i="15"/>
  <c r="R284" i="15"/>
  <c r="R286" i="15"/>
  <c r="R288" i="15"/>
  <c r="R290" i="15"/>
  <c r="R292" i="15"/>
  <c r="R294" i="15"/>
  <c r="R296" i="15"/>
  <c r="R298" i="15"/>
  <c r="R300" i="15"/>
  <c r="R302" i="15"/>
  <c r="V302" i="15" s="1"/>
  <c r="R304" i="15"/>
  <c r="V304" i="15" s="1"/>
  <c r="R306" i="15"/>
  <c r="V306" i="15" s="1"/>
  <c r="R308" i="15"/>
  <c r="V308" i="15" s="1"/>
  <c r="R310" i="15"/>
  <c r="V310" i="15" s="1"/>
  <c r="R312" i="15"/>
  <c r="V312" i="15" s="1"/>
  <c r="U196" i="15"/>
  <c r="S199" i="15"/>
  <c r="U201" i="15"/>
  <c r="U204" i="15"/>
  <c r="S207" i="15"/>
  <c r="U209" i="15"/>
  <c r="S212" i="15"/>
  <c r="S214" i="15"/>
  <c r="S216" i="15"/>
  <c r="S218" i="15"/>
  <c r="S220" i="15"/>
  <c r="S222" i="15"/>
  <c r="S224" i="15"/>
  <c r="S226" i="15"/>
  <c r="S228" i="15"/>
  <c r="S230" i="15"/>
  <c r="S232" i="15"/>
  <c r="S234" i="15"/>
  <c r="S236" i="15"/>
  <c r="S238" i="15"/>
  <c r="S240" i="15"/>
  <c r="S242" i="15"/>
  <c r="S244" i="15"/>
  <c r="S246" i="15"/>
  <c r="S248" i="15"/>
  <c r="S250" i="15"/>
  <c r="S252" i="15"/>
  <c r="S254" i="15"/>
  <c r="S256" i="15"/>
  <c r="S258" i="15"/>
  <c r="S260" i="15"/>
  <c r="S262" i="15"/>
  <c r="S264" i="15"/>
  <c r="S266" i="15"/>
  <c r="S268" i="15"/>
  <c r="S270" i="15"/>
  <c r="S272" i="15"/>
  <c r="S274" i="15"/>
  <c r="S276" i="15"/>
  <c r="S278" i="15"/>
  <c r="S280" i="15"/>
  <c r="S282" i="15"/>
  <c r="S284" i="15"/>
  <c r="S286" i="15"/>
  <c r="S288" i="15"/>
  <c r="S290" i="15"/>
  <c r="S292" i="15"/>
  <c r="S294" i="15"/>
  <c r="S296" i="15"/>
  <c r="S298" i="15"/>
  <c r="S300" i="15"/>
  <c r="S302" i="15"/>
  <c r="S304" i="15"/>
  <c r="S306" i="15"/>
  <c r="S308" i="15"/>
  <c r="S310" i="15"/>
  <c r="S312" i="15"/>
  <c r="R197" i="15"/>
  <c r="T199" i="15"/>
  <c r="T202" i="15"/>
  <c r="R205" i="15"/>
  <c r="T207" i="15"/>
  <c r="T210" i="15"/>
  <c r="T212" i="15"/>
  <c r="T214" i="15"/>
  <c r="T216" i="15"/>
  <c r="T218" i="15"/>
  <c r="T220" i="15"/>
  <c r="T222" i="15"/>
  <c r="T224" i="15"/>
  <c r="T226" i="15"/>
  <c r="T228" i="15"/>
  <c r="T230" i="15"/>
  <c r="T232" i="15"/>
  <c r="T234" i="15"/>
  <c r="T236" i="15"/>
  <c r="T238" i="15"/>
  <c r="T240" i="15"/>
  <c r="T242" i="15"/>
  <c r="T244" i="15"/>
  <c r="T246" i="15"/>
  <c r="T248" i="15"/>
  <c r="T250" i="15"/>
  <c r="T252" i="15"/>
  <c r="T254" i="15"/>
  <c r="T256" i="15"/>
  <c r="T258" i="15"/>
  <c r="T260" i="15"/>
  <c r="T262" i="15"/>
  <c r="T264" i="15"/>
  <c r="T266" i="15"/>
  <c r="T268" i="15"/>
  <c r="T270" i="15"/>
  <c r="T272" i="15"/>
  <c r="T274" i="15"/>
  <c r="T276" i="15"/>
  <c r="T278" i="15"/>
  <c r="T280" i="15"/>
  <c r="T282" i="15"/>
  <c r="T284" i="15"/>
  <c r="T286" i="15"/>
  <c r="T288" i="15"/>
  <c r="T290" i="15"/>
  <c r="T292" i="15"/>
  <c r="T294" i="15"/>
  <c r="S197" i="15"/>
  <c r="U199" i="15"/>
  <c r="U202" i="15"/>
  <c r="S205" i="15"/>
  <c r="U207" i="15"/>
  <c r="U210" i="15"/>
  <c r="U212" i="15"/>
  <c r="U214" i="15"/>
  <c r="U216" i="15"/>
  <c r="U218" i="15"/>
  <c r="U220" i="15"/>
  <c r="U222" i="15"/>
  <c r="U224" i="15"/>
  <c r="U226" i="15"/>
  <c r="U228" i="15"/>
  <c r="U230" i="15"/>
  <c r="U232" i="15"/>
  <c r="U234" i="15"/>
  <c r="U236" i="15"/>
  <c r="U238" i="15"/>
  <c r="U240" i="15"/>
  <c r="U242" i="15"/>
  <c r="U244" i="15"/>
  <c r="U246" i="15"/>
  <c r="U248" i="15"/>
  <c r="U250" i="15"/>
  <c r="U252" i="15"/>
  <c r="U254" i="15"/>
  <c r="U256" i="15"/>
  <c r="U258" i="15"/>
  <c r="U260" i="15"/>
  <c r="U262" i="15"/>
  <c r="U264" i="15"/>
  <c r="U266" i="15"/>
  <c r="U268" i="15"/>
  <c r="U270" i="15"/>
  <c r="U272" i="15"/>
  <c r="U274" i="15"/>
  <c r="U276" i="15"/>
  <c r="U278" i="15"/>
  <c r="U280" i="15"/>
  <c r="U282" i="15"/>
  <c r="U284" i="15"/>
  <c r="U286" i="15"/>
  <c r="U288" i="15"/>
  <c r="U290" i="15"/>
  <c r="U292" i="15"/>
  <c r="R195" i="15"/>
  <c r="T197" i="15"/>
  <c r="T200" i="15"/>
  <c r="R203" i="15"/>
  <c r="T205" i="15"/>
  <c r="T208" i="15"/>
  <c r="R211" i="15"/>
  <c r="R213" i="15"/>
  <c r="R215" i="15"/>
  <c r="R217" i="15"/>
  <c r="R219" i="15"/>
  <c r="R221" i="15"/>
  <c r="R223" i="15"/>
  <c r="R225" i="15"/>
  <c r="R227" i="15"/>
  <c r="R229" i="15"/>
  <c r="R231" i="15"/>
  <c r="R233" i="15"/>
  <c r="R235" i="15"/>
  <c r="R237" i="15"/>
  <c r="R239" i="15"/>
  <c r="R241" i="15"/>
  <c r="R243" i="15"/>
  <c r="R245" i="15"/>
  <c r="R247" i="15"/>
  <c r="R249" i="15"/>
  <c r="R251" i="15"/>
  <c r="R253" i="15"/>
  <c r="R255" i="15"/>
  <c r="R257" i="15"/>
  <c r="R259" i="15"/>
  <c r="R261" i="15"/>
  <c r="R263" i="15"/>
  <c r="R265" i="15"/>
  <c r="R267" i="15"/>
  <c r="R269" i="15"/>
  <c r="R271" i="15"/>
  <c r="R273" i="15"/>
  <c r="R275" i="15"/>
  <c r="R277" i="15"/>
  <c r="R279" i="15"/>
  <c r="R281" i="15"/>
  <c r="R283" i="15"/>
  <c r="R285" i="15"/>
  <c r="R287" i="15"/>
  <c r="R289" i="15"/>
  <c r="R291" i="15"/>
  <c r="R293" i="15"/>
  <c r="R295" i="15"/>
  <c r="R297" i="15"/>
  <c r="R299" i="15"/>
  <c r="R301" i="15"/>
  <c r="V301" i="15" s="1"/>
  <c r="R303" i="15"/>
  <c r="V303" i="15" s="1"/>
  <c r="R305" i="15"/>
  <c r="V305" i="15" s="1"/>
  <c r="R307" i="15"/>
  <c r="V307" i="15" s="1"/>
  <c r="R309" i="15"/>
  <c r="V309" i="15" s="1"/>
  <c r="R311" i="15"/>
  <c r="V311" i="15" s="1"/>
  <c r="S195" i="15"/>
  <c r="U197" i="15"/>
  <c r="U200" i="15"/>
  <c r="S203" i="15"/>
  <c r="U205" i="15"/>
  <c r="U208" i="15"/>
  <c r="S211" i="15"/>
  <c r="S213" i="15"/>
  <c r="S215" i="15"/>
  <c r="S217" i="15"/>
  <c r="S219" i="15"/>
  <c r="S221" i="15"/>
  <c r="S223" i="15"/>
  <c r="S225" i="15"/>
  <c r="S227" i="15"/>
  <c r="S229" i="15"/>
  <c r="S231" i="15"/>
  <c r="S233" i="15"/>
  <c r="S235" i="15"/>
  <c r="S237" i="15"/>
  <c r="S239" i="15"/>
  <c r="S241" i="15"/>
  <c r="S243" i="15"/>
  <c r="S245" i="15"/>
  <c r="S247" i="15"/>
  <c r="S249" i="15"/>
  <c r="S251" i="15"/>
  <c r="S253" i="15"/>
  <c r="S255" i="15"/>
  <c r="S257" i="15"/>
  <c r="S259" i="15"/>
  <c r="S261" i="15"/>
  <c r="S263" i="15"/>
  <c r="S265" i="15"/>
  <c r="S267" i="15"/>
  <c r="S269" i="15"/>
  <c r="S271" i="15"/>
  <c r="S273" i="15"/>
  <c r="S275" i="15"/>
  <c r="S277" i="15"/>
  <c r="S279" i="15"/>
  <c r="S281" i="15"/>
  <c r="S283" i="15"/>
  <c r="S285" i="15"/>
  <c r="S287" i="15"/>
  <c r="S289" i="15"/>
  <c r="S291" i="15"/>
  <c r="S293" i="15"/>
  <c r="S295" i="15"/>
  <c r="S297" i="15"/>
  <c r="S299" i="15"/>
  <c r="S301" i="15"/>
  <c r="S303" i="15"/>
  <c r="S305" i="15"/>
  <c r="S307" i="15"/>
  <c r="S309" i="15"/>
  <c r="S311" i="15"/>
  <c r="T195" i="15"/>
  <c r="T198" i="15"/>
  <c r="R201" i="15"/>
  <c r="T203" i="15"/>
  <c r="T206" i="15"/>
  <c r="R209" i="15"/>
  <c r="T211" i="15"/>
  <c r="T213" i="15"/>
  <c r="T215" i="15"/>
  <c r="T217" i="15"/>
  <c r="T219" i="15"/>
  <c r="T221" i="15"/>
  <c r="T223" i="15"/>
  <c r="T225" i="15"/>
  <c r="T227" i="15"/>
  <c r="T229" i="15"/>
  <c r="T231" i="15"/>
  <c r="T233" i="15"/>
  <c r="T235" i="15"/>
  <c r="T237" i="15"/>
  <c r="T239" i="15"/>
  <c r="T241" i="15"/>
  <c r="T243" i="15"/>
  <c r="T245" i="15"/>
  <c r="T247" i="15"/>
  <c r="T249" i="15"/>
  <c r="T251" i="15"/>
  <c r="T253" i="15"/>
  <c r="T255" i="15"/>
  <c r="T257" i="15"/>
  <c r="T259" i="15"/>
  <c r="T261" i="15"/>
  <c r="T263" i="15"/>
  <c r="T265" i="15"/>
  <c r="T267" i="15"/>
  <c r="T269" i="15"/>
  <c r="T271" i="15"/>
  <c r="T273" i="15"/>
  <c r="T275" i="15"/>
  <c r="T277" i="15"/>
  <c r="T279" i="15"/>
  <c r="T281" i="15"/>
  <c r="T283" i="15"/>
  <c r="T285" i="15"/>
  <c r="T287" i="15"/>
  <c r="T289" i="15"/>
  <c r="T291" i="15"/>
  <c r="T293" i="15"/>
  <c r="T295" i="15"/>
  <c r="T297" i="15"/>
  <c r="T299" i="15"/>
  <c r="T301" i="15"/>
  <c r="T303" i="15"/>
  <c r="T305" i="15"/>
  <c r="T307" i="15"/>
  <c r="T309" i="15"/>
  <c r="T311" i="15"/>
  <c r="T313" i="15"/>
  <c r="T315" i="15"/>
  <c r="T317" i="15"/>
  <c r="T319" i="15"/>
  <c r="T321" i="15"/>
  <c r="T323" i="15"/>
  <c r="U195" i="15"/>
  <c r="U198" i="15"/>
  <c r="S201" i="15"/>
  <c r="U203" i="15"/>
  <c r="U206" i="15"/>
  <c r="S209" i="15"/>
  <c r="U211" i="15"/>
  <c r="U213" i="15"/>
  <c r="U215" i="15"/>
  <c r="U217" i="15"/>
  <c r="U219" i="15"/>
  <c r="U221" i="15"/>
  <c r="U223" i="15"/>
  <c r="U225" i="15"/>
  <c r="U227" i="15"/>
  <c r="U229" i="15"/>
  <c r="U231" i="15"/>
  <c r="U233" i="15"/>
  <c r="U235" i="15"/>
  <c r="U237" i="15"/>
  <c r="U239" i="15"/>
  <c r="U241" i="15"/>
  <c r="U243" i="15"/>
  <c r="U245" i="15"/>
  <c r="U247" i="15"/>
  <c r="U249" i="15"/>
  <c r="U251" i="15"/>
  <c r="U253" i="15"/>
  <c r="U255" i="15"/>
  <c r="U257" i="15"/>
  <c r="U259" i="15"/>
  <c r="U261" i="15"/>
  <c r="U263" i="15"/>
  <c r="U265" i="15"/>
  <c r="U267" i="15"/>
  <c r="U269" i="15"/>
  <c r="U271" i="15"/>
  <c r="U273" i="15"/>
  <c r="U275" i="15"/>
  <c r="U277" i="15"/>
  <c r="U279" i="15"/>
  <c r="U281" i="15"/>
  <c r="U283" i="15"/>
  <c r="U285" i="15"/>
  <c r="U287" i="15"/>
  <c r="U289" i="15"/>
  <c r="U291" i="15"/>
  <c r="U293" i="15"/>
  <c r="U295" i="15"/>
  <c r="U297" i="15"/>
  <c r="U299" i="15"/>
  <c r="U301" i="15"/>
  <c r="U303" i="15"/>
  <c r="U305" i="15"/>
  <c r="U307" i="15"/>
  <c r="U309" i="15"/>
  <c r="U311" i="15"/>
  <c r="U313" i="15"/>
  <c r="U315" i="15"/>
  <c r="U317" i="15"/>
  <c r="U319" i="15"/>
  <c r="U321" i="15"/>
  <c r="U323" i="15"/>
  <c r="R323" i="15"/>
  <c r="V323" i="15" s="1"/>
  <c r="T320" i="15"/>
  <c r="R318" i="15"/>
  <c r="V318" i="15" s="1"/>
  <c r="R315" i="15"/>
  <c r="V315" i="15" s="1"/>
  <c r="T312" i="15"/>
  <c r="T304" i="15"/>
  <c r="T296" i="15"/>
  <c r="O464" i="5"/>
  <c r="O424" i="5"/>
  <c r="O460" i="5"/>
  <c r="O88" i="5"/>
  <c r="O85" i="5"/>
  <c r="O454" i="5"/>
  <c r="O416" i="5"/>
  <c r="G74" i="5"/>
  <c r="O74" i="5"/>
  <c r="G385" i="5"/>
  <c r="O385" i="5"/>
  <c r="I78" i="5"/>
  <c r="I81" i="5" s="1"/>
  <c r="I84" i="5" s="1"/>
  <c r="I87" i="5" s="1"/>
  <c r="I90" i="5" s="1"/>
  <c r="O75" i="5"/>
  <c r="G80" i="5"/>
  <c r="O80" i="5"/>
  <c r="O83" i="5"/>
  <c r="O432" i="5"/>
  <c r="G259" i="5"/>
  <c r="O259" i="5"/>
  <c r="G442" i="5"/>
  <c r="O442" i="5"/>
  <c r="G465" i="5"/>
  <c r="O465" i="5"/>
  <c r="G86" i="5"/>
  <c r="O86" i="5"/>
  <c r="G78" i="5"/>
  <c r="O77" i="5"/>
  <c r="G82" i="5"/>
  <c r="O82" i="5"/>
  <c r="G434" i="5"/>
  <c r="O434" i="5"/>
  <c r="O448" i="5"/>
  <c r="O463" i="5"/>
  <c r="O455" i="5"/>
  <c r="O76" i="5"/>
  <c r="O461" i="5"/>
  <c r="O453" i="5"/>
  <c r="O443" i="5"/>
  <c r="O435" i="5"/>
  <c r="O427" i="5"/>
  <c r="O419" i="5"/>
  <c r="O411" i="5"/>
  <c r="O403" i="5"/>
  <c r="O387" i="5"/>
  <c r="O426" i="5"/>
  <c r="O418" i="5"/>
  <c r="O410" i="5"/>
  <c r="O402" i="5"/>
  <c r="O79" i="5"/>
  <c r="O441" i="5"/>
  <c r="O433" i="5"/>
  <c r="O425" i="5"/>
  <c r="O417" i="5"/>
  <c r="O409" i="5"/>
  <c r="O257" i="5"/>
  <c r="G450" i="5"/>
  <c r="G449" i="5"/>
  <c r="G451" i="5"/>
  <c r="G322" i="5"/>
  <c r="G321" i="5"/>
  <c r="G323" i="5"/>
  <c r="G258" i="5"/>
  <c r="G462" i="5"/>
  <c r="G88" i="5"/>
  <c r="G459" i="5"/>
  <c r="G447" i="5"/>
  <c r="G439" i="5"/>
  <c r="G423" i="5"/>
  <c r="G407" i="5"/>
  <c r="G458" i="5"/>
  <c r="G446" i="5"/>
  <c r="G438" i="5"/>
  <c r="G430" i="5"/>
  <c r="G422" i="5"/>
  <c r="G414" i="5"/>
  <c r="G406" i="5"/>
  <c r="G457" i="5"/>
  <c r="G445" i="5"/>
  <c r="G437" i="5"/>
  <c r="G429" i="5"/>
  <c r="G421" i="5"/>
  <c r="G413" i="5"/>
  <c r="G405" i="5"/>
  <c r="G415" i="5"/>
  <c r="G456" i="5"/>
  <c r="G444" i="5"/>
  <c r="G436" i="5"/>
  <c r="G428" i="5"/>
  <c r="G420" i="5"/>
  <c r="G412" i="5"/>
  <c r="G404" i="5"/>
  <c r="G431" i="5"/>
  <c r="G452" i="5"/>
  <c r="G41" i="16" l="1"/>
  <c r="N12" i="15"/>
  <c r="I8" i="15"/>
  <c r="I37" i="15"/>
  <c r="I35" i="16" s="1"/>
  <c r="I24" i="15"/>
  <c r="I22" i="16" s="1"/>
  <c r="G35" i="16"/>
  <c r="H14" i="16"/>
  <c r="I46" i="15"/>
  <c r="I44" i="16" s="1"/>
  <c r="I54" i="15"/>
  <c r="I52" i="16" s="1"/>
  <c r="I27" i="15"/>
  <c r="I25" i="16" s="1"/>
  <c r="N55" i="15"/>
  <c r="N35" i="15"/>
  <c r="N39" i="15"/>
  <c r="I39" i="15"/>
  <c r="I37" i="16" s="1"/>
  <c r="N33" i="15"/>
  <c r="N16" i="15"/>
  <c r="N11" i="15"/>
  <c r="I25" i="15"/>
  <c r="I23" i="16" s="1"/>
  <c r="I31" i="15"/>
  <c r="I29" i="16" s="1"/>
  <c r="N34" i="15"/>
  <c r="I33" i="15"/>
  <c r="I31" i="16" s="1"/>
  <c r="N14" i="15"/>
  <c r="N10" i="15"/>
  <c r="I23" i="15"/>
  <c r="I21" i="16" s="1"/>
  <c r="N20" i="15"/>
  <c r="I21" i="15"/>
  <c r="I19" i="16" s="1"/>
  <c r="I9" i="15"/>
  <c r="I14" i="15"/>
  <c r="I12" i="16" s="1"/>
  <c r="I10" i="15"/>
  <c r="I8" i="16" s="1"/>
  <c r="N23" i="15"/>
  <c r="I45" i="15"/>
  <c r="I43" i="16" s="1"/>
  <c r="N31" i="15"/>
  <c r="N45" i="15"/>
  <c r="N54" i="15"/>
  <c r="I20" i="15"/>
  <c r="I18" i="16" s="1"/>
  <c r="I36" i="15"/>
  <c r="I34" i="16" s="1"/>
  <c r="I13" i="15"/>
  <c r="I11" i="16" s="1"/>
  <c r="N13" i="15"/>
  <c r="N8" i="15"/>
  <c r="N29" i="15"/>
  <c r="N30" i="15"/>
  <c r="G42" i="16"/>
  <c r="N24" i="15"/>
  <c r="I50" i="15"/>
  <c r="I48" i="16" s="1"/>
  <c r="I11" i="15"/>
  <c r="I9" i="16" s="1"/>
  <c r="I51" i="15"/>
  <c r="I49" i="16" s="1"/>
  <c r="N44" i="15"/>
  <c r="G22" i="16"/>
  <c r="N21" i="15"/>
  <c r="N43" i="15"/>
  <c r="N51" i="15"/>
  <c r="N17" i="15"/>
  <c r="I35" i="15"/>
  <c r="I33" i="16" s="1"/>
  <c r="G50" i="16"/>
  <c r="I40" i="15"/>
  <c r="I38" i="16" s="1"/>
  <c r="I34" i="15"/>
  <c r="I32" i="16" s="1"/>
  <c r="G7" i="16"/>
  <c r="G29" i="16"/>
  <c r="G28" i="16"/>
  <c r="N22" i="15"/>
  <c r="I55" i="15"/>
  <c r="I53" i="16" s="1"/>
  <c r="I22" i="15"/>
  <c r="I20" i="16" s="1"/>
  <c r="I29" i="15"/>
  <c r="I27" i="16" s="1"/>
  <c r="N41" i="15"/>
  <c r="N32" i="15"/>
  <c r="I42" i="15"/>
  <c r="I40" i="16" s="1"/>
  <c r="N25" i="15"/>
  <c r="G23" i="16"/>
  <c r="N40" i="15"/>
  <c r="I32" i="15"/>
  <c r="I30" i="16" s="1"/>
  <c r="G52" i="16"/>
  <c r="G6" i="16"/>
  <c r="I48" i="15"/>
  <c r="I46" i="16" s="1"/>
  <c r="N38" i="15"/>
  <c r="N42" i="15"/>
  <c r="N48" i="15"/>
  <c r="I28" i="15"/>
  <c r="I26" i="16" s="1"/>
  <c r="N56" i="15"/>
  <c r="I16" i="16"/>
  <c r="N52" i="15"/>
  <c r="I10" i="16"/>
  <c r="N49" i="15"/>
  <c r="I49" i="15"/>
  <c r="I47" i="16" s="1"/>
  <c r="G39" i="16"/>
  <c r="I56" i="15"/>
  <c r="I54" i="16" s="1"/>
  <c r="I7" i="16"/>
  <c r="N28" i="15"/>
  <c r="G20" i="16"/>
  <c r="I6" i="16"/>
  <c r="G26" i="16"/>
  <c r="G54" i="16"/>
  <c r="G47" i="16"/>
  <c r="G12" i="16"/>
  <c r="N26" i="15"/>
  <c r="N57" i="15"/>
  <c r="I38" i="15"/>
  <c r="I36" i="16" s="1"/>
  <c r="I57" i="15"/>
  <c r="I55" i="16" s="1"/>
  <c r="I41" i="15"/>
  <c r="I39" i="16" s="1"/>
  <c r="N36" i="15"/>
  <c r="N47" i="15"/>
  <c r="I47" i="15"/>
  <c r="I45" i="16" s="1"/>
  <c r="I26" i="15"/>
  <c r="I24" i="16" s="1"/>
  <c r="T97" i="15"/>
  <c r="O193" i="5"/>
  <c r="I196" i="5"/>
  <c r="O90" i="5"/>
  <c r="I93" i="5"/>
  <c r="O93" i="5" s="1"/>
  <c r="V155" i="15"/>
  <c r="V141" i="15"/>
  <c r="V128" i="15"/>
  <c r="V127" i="15"/>
  <c r="V156" i="15"/>
  <c r="V173" i="15"/>
  <c r="V189" i="15"/>
  <c r="V185" i="15"/>
  <c r="V169" i="15"/>
  <c r="V153" i="15"/>
  <c r="V158" i="15"/>
  <c r="V194" i="15"/>
  <c r="V178" i="15"/>
  <c r="V192" i="15"/>
  <c r="V176" i="15"/>
  <c r="V157" i="15"/>
  <c r="V139" i="15"/>
  <c r="V109" i="15"/>
  <c r="V130" i="15"/>
  <c r="V114" i="15"/>
  <c r="V138" i="15"/>
  <c r="V129" i="15"/>
  <c r="V113" i="15"/>
  <c r="V174" i="15"/>
  <c r="V125" i="15"/>
  <c r="V137" i="15"/>
  <c r="V154" i="15"/>
  <c r="V136" i="15"/>
  <c r="V143" i="15"/>
  <c r="V145" i="15"/>
  <c r="V151" i="15"/>
  <c r="V150" i="15"/>
  <c r="V112" i="15"/>
  <c r="V133" i="15"/>
  <c r="V117" i="15"/>
  <c r="V122" i="15"/>
  <c r="V149" i="15"/>
  <c r="V171" i="15"/>
  <c r="V132" i="15"/>
  <c r="V116" i="15"/>
  <c r="V123" i="15"/>
  <c r="V142" i="15"/>
  <c r="V126" i="15"/>
  <c r="V120" i="15"/>
  <c r="V180" i="15"/>
  <c r="V164" i="15"/>
  <c r="V183" i="15"/>
  <c r="V167" i="15"/>
  <c r="V181" i="15"/>
  <c r="V165" i="15"/>
  <c r="V179" i="15"/>
  <c r="V163" i="15"/>
  <c r="V193" i="15"/>
  <c r="V177" i="15"/>
  <c r="V162" i="15"/>
  <c r="V148" i="15"/>
  <c r="V121" i="15"/>
  <c r="V161" i="15"/>
  <c r="V191" i="15"/>
  <c r="V175" i="15"/>
  <c r="V144" i="15"/>
  <c r="V119" i="15"/>
  <c r="I191" i="5"/>
  <c r="O188" i="5"/>
  <c r="V160" i="15"/>
  <c r="V146" i="15"/>
  <c r="V159" i="15"/>
  <c r="V110" i="15"/>
  <c r="V140" i="15"/>
  <c r="V124" i="15"/>
  <c r="V131" i="15"/>
  <c r="V115" i="15"/>
  <c r="T85" i="15"/>
  <c r="T88" i="15"/>
  <c r="T82" i="15"/>
  <c r="T91" i="15"/>
  <c r="T79" i="15"/>
  <c r="O78" i="5"/>
  <c r="N227" i="15"/>
  <c r="N170" i="15"/>
  <c r="N156" i="15"/>
  <c r="N188" i="15"/>
  <c r="N313" i="15"/>
  <c r="N254" i="15"/>
  <c r="N229" i="15"/>
  <c r="N251" i="15"/>
  <c r="N155" i="15"/>
  <c r="N300" i="15"/>
  <c r="N180" i="15"/>
  <c r="N159" i="15"/>
  <c r="N179" i="15"/>
  <c r="N164" i="15"/>
  <c r="N297" i="15"/>
  <c r="N204" i="15"/>
  <c r="N258" i="15"/>
  <c r="N284" i="15"/>
  <c r="N316" i="15"/>
  <c r="N218" i="15"/>
  <c r="N234" i="15"/>
  <c r="N302" i="15"/>
  <c r="N213" i="15"/>
  <c r="N259" i="15"/>
  <c r="N176" i="15"/>
  <c r="N186" i="15"/>
  <c r="N276" i="15"/>
  <c r="N207" i="15"/>
  <c r="N178" i="15"/>
  <c r="N270" i="15"/>
  <c r="N215" i="15"/>
  <c r="N294" i="15"/>
  <c r="N172" i="15"/>
  <c r="N250" i="15"/>
  <c r="N264" i="15"/>
  <c r="N201" i="15"/>
  <c r="N200" i="15"/>
  <c r="N298" i="15"/>
  <c r="N163" i="15"/>
  <c r="N262" i="15"/>
  <c r="N203" i="15"/>
  <c r="N175" i="15"/>
  <c r="N196" i="15"/>
  <c r="N243" i="15"/>
  <c r="N244" i="15"/>
  <c r="N167" i="15"/>
  <c r="N162" i="15"/>
  <c r="N183" i="15"/>
  <c r="N291" i="15"/>
  <c r="N191" i="15"/>
  <c r="N310" i="15"/>
  <c r="N199" i="15"/>
  <c r="N312" i="15"/>
  <c r="N311" i="15"/>
  <c r="N268" i="15"/>
  <c r="N187" i="15"/>
  <c r="N314" i="15"/>
  <c r="N192" i="15"/>
  <c r="N202" i="15"/>
  <c r="N256" i="15"/>
  <c r="N235" i="15"/>
  <c r="N280" i="15"/>
  <c r="N283" i="15"/>
  <c r="N286" i="15"/>
  <c r="N275" i="15"/>
  <c r="N233" i="15"/>
  <c r="N195" i="15"/>
  <c r="N154" i="15"/>
  <c r="N266" i="15"/>
  <c r="N320" i="15"/>
  <c r="N212" i="15"/>
  <c r="N307" i="15"/>
  <c r="N318" i="15"/>
  <c r="N252" i="15"/>
  <c r="N240" i="15"/>
  <c r="N267" i="15"/>
  <c r="N210" i="15"/>
  <c r="N194" i="15"/>
  <c r="N242" i="15"/>
  <c r="N226" i="15"/>
  <c r="N260" i="15"/>
  <c r="N324" i="15"/>
  <c r="N246" i="15"/>
  <c r="N278" i="15"/>
  <c r="N238" i="15"/>
  <c r="N171" i="15"/>
  <c r="N236" i="15"/>
  <c r="N228" i="15"/>
  <c r="N237" i="15"/>
  <c r="N232" i="15"/>
  <c r="N208" i="15"/>
  <c r="N225" i="15"/>
  <c r="N322" i="15"/>
  <c r="N261" i="15"/>
  <c r="N271" i="15"/>
  <c r="N282" i="15"/>
  <c r="N292" i="15"/>
  <c r="N222" i="15"/>
  <c r="N152" i="15"/>
  <c r="N198" i="15"/>
  <c r="N247" i="15"/>
  <c r="N293" i="15"/>
  <c r="N309" i="15"/>
  <c r="N157" i="15"/>
  <c r="N158" i="15"/>
  <c r="N274" i="15"/>
  <c r="N295" i="15"/>
  <c r="N323" i="15"/>
  <c r="N174" i="15"/>
  <c r="N177" i="15"/>
  <c r="N197" i="15"/>
  <c r="N153" i="15"/>
  <c r="N205" i="15"/>
  <c r="N241" i="15"/>
  <c r="N253" i="15"/>
  <c r="N239" i="15"/>
  <c r="N161" i="15"/>
  <c r="N160" i="15"/>
  <c r="N249" i="15"/>
  <c r="N281" i="15"/>
  <c r="N166" i="15"/>
  <c r="N169" i="15"/>
  <c r="N189" i="15"/>
  <c r="N206" i="15"/>
  <c r="N217" i="15"/>
  <c r="N184" i="15"/>
  <c r="N257" i="15"/>
  <c r="N220" i="15"/>
  <c r="N263" i="15"/>
  <c r="N299" i="15"/>
  <c r="N285" i="15"/>
  <c r="N303" i="15"/>
  <c r="N181" i="15"/>
  <c r="N265" i="15"/>
  <c r="N288" i="15"/>
  <c r="N223" i="15"/>
  <c r="N221" i="15"/>
  <c r="N224" i="15"/>
  <c r="N287" i="15"/>
  <c r="N304" i="15"/>
  <c r="N211" i="15"/>
  <c r="N248" i="15"/>
  <c r="N289" i="15"/>
  <c r="N269" i="15"/>
  <c r="N319" i="15"/>
  <c r="N209" i="15"/>
  <c r="N296" i="15"/>
  <c r="N277" i="15"/>
  <c r="N305" i="15"/>
  <c r="N245" i="15"/>
  <c r="N317" i="15"/>
  <c r="N182" i="15"/>
  <c r="N185" i="15"/>
  <c r="N173" i="15"/>
  <c r="N190" i="15"/>
  <c r="N214" i="15"/>
  <c r="N165" i="15"/>
  <c r="N230" i="15"/>
  <c r="N193" i="15"/>
  <c r="N272" i="15"/>
  <c r="N279" i="15"/>
  <c r="N290" i="15"/>
  <c r="N321" i="15"/>
  <c r="N219" i="15"/>
  <c r="N306" i="15"/>
  <c r="N216" i="15"/>
  <c r="N168" i="15"/>
  <c r="N231" i="15"/>
  <c r="N273" i="15"/>
  <c r="N301" i="15"/>
  <c r="N255" i="15"/>
  <c r="N315" i="15"/>
  <c r="N308" i="15"/>
  <c r="N7" i="15"/>
  <c r="O81" i="5"/>
  <c r="M401" i="5"/>
  <c r="F401" i="5"/>
  <c r="F400" i="5"/>
  <c r="F399" i="5"/>
  <c r="O399" i="5" s="1"/>
  <c r="F398" i="5"/>
  <c r="O398" i="5" s="1"/>
  <c r="F397" i="5"/>
  <c r="O397" i="5" s="1"/>
  <c r="B397" i="5"/>
  <c r="N397" i="5" s="1"/>
  <c r="F396" i="5"/>
  <c r="M395" i="5"/>
  <c r="F395" i="5"/>
  <c r="M394" i="5"/>
  <c r="F394" i="5"/>
  <c r="O394" i="5" s="1"/>
  <c r="M393" i="5"/>
  <c r="F393" i="5"/>
  <c r="M392" i="5"/>
  <c r="F392" i="5"/>
  <c r="M391" i="5"/>
  <c r="F391" i="5"/>
  <c r="O391" i="5" s="1"/>
  <c r="M390" i="5"/>
  <c r="F390" i="5"/>
  <c r="M389" i="5"/>
  <c r="F389" i="5"/>
  <c r="O389" i="5" s="1"/>
  <c r="M388" i="5"/>
  <c r="F388" i="5"/>
  <c r="F384" i="5"/>
  <c r="O384" i="5" s="1"/>
  <c r="F383" i="5"/>
  <c r="F382" i="5"/>
  <c r="O382" i="5" s="1"/>
  <c r="F381" i="5"/>
  <c r="F380" i="5"/>
  <c r="O380" i="5" s="1"/>
  <c r="F379" i="5"/>
  <c r="O379" i="5" s="1"/>
  <c r="F378" i="5"/>
  <c r="O378" i="5" s="1"/>
  <c r="F377" i="5"/>
  <c r="F376" i="5"/>
  <c r="O376" i="5" s="1"/>
  <c r="F375" i="5"/>
  <c r="F374" i="5"/>
  <c r="F373" i="5"/>
  <c r="F372" i="5"/>
  <c r="O372" i="5" s="1"/>
  <c r="F371" i="5"/>
  <c r="O371" i="5" s="1"/>
  <c r="F370" i="5"/>
  <c r="O370" i="5" s="1"/>
  <c r="F369" i="5"/>
  <c r="M368" i="5"/>
  <c r="F368" i="5"/>
  <c r="M367" i="5"/>
  <c r="F367" i="5"/>
  <c r="M366" i="5"/>
  <c r="F366" i="5"/>
  <c r="M365" i="5"/>
  <c r="F365" i="5"/>
  <c r="M364" i="5"/>
  <c r="F364" i="5"/>
  <c r="M363" i="5"/>
  <c r="F363" i="5"/>
  <c r="O363" i="5" s="1"/>
  <c r="M362" i="5"/>
  <c r="F362" i="5"/>
  <c r="O362" i="5" s="1"/>
  <c r="B362" i="5"/>
  <c r="N362" i="5" s="1"/>
  <c r="M361" i="5"/>
  <c r="F361" i="5"/>
  <c r="M360" i="5"/>
  <c r="F360" i="5"/>
  <c r="M359" i="5"/>
  <c r="F359" i="5"/>
  <c r="M358" i="5"/>
  <c r="F358" i="5"/>
  <c r="M357" i="5"/>
  <c r="F357" i="5"/>
  <c r="M356" i="5"/>
  <c r="F356" i="5"/>
  <c r="O356" i="5" s="1"/>
  <c r="M355" i="5"/>
  <c r="F355" i="5"/>
  <c r="O355" i="5" s="1"/>
  <c r="M354" i="5"/>
  <c r="F354" i="5"/>
  <c r="O354" i="5" s="1"/>
  <c r="M353" i="5"/>
  <c r="F353" i="5"/>
  <c r="M352" i="5"/>
  <c r="F352" i="5"/>
  <c r="M351" i="5"/>
  <c r="F351" i="5"/>
  <c r="M350" i="5"/>
  <c r="F350" i="5"/>
  <c r="M349" i="5"/>
  <c r="F349" i="5"/>
  <c r="M348" i="5"/>
  <c r="F348" i="5"/>
  <c r="O348" i="5" s="1"/>
  <c r="M347" i="5"/>
  <c r="F347" i="5"/>
  <c r="O347" i="5" s="1"/>
  <c r="M346" i="5"/>
  <c r="F346" i="5"/>
  <c r="O346" i="5" s="1"/>
  <c r="M345" i="5"/>
  <c r="F345" i="5"/>
  <c r="M344" i="5"/>
  <c r="F344" i="5"/>
  <c r="M343" i="5"/>
  <c r="F343" i="5"/>
  <c r="M342" i="5"/>
  <c r="F342" i="5"/>
  <c r="M341" i="5"/>
  <c r="F341" i="5"/>
  <c r="M340" i="5"/>
  <c r="F340" i="5"/>
  <c r="O340" i="5" s="1"/>
  <c r="M339" i="5"/>
  <c r="F339" i="5"/>
  <c r="O339" i="5" s="1"/>
  <c r="M338" i="5"/>
  <c r="F338" i="5"/>
  <c r="O338" i="5" s="1"/>
  <c r="V107" i="15" l="1"/>
  <c r="O196" i="5"/>
  <c r="T95" i="15"/>
  <c r="V108" i="15"/>
  <c r="V106" i="15"/>
  <c r="V105" i="15"/>
  <c r="T89" i="15"/>
  <c r="V89" i="15" s="1"/>
  <c r="T90" i="15"/>
  <c r="V90" i="15" s="1"/>
  <c r="I194" i="5"/>
  <c r="I197" i="5" s="1"/>
  <c r="O191" i="5"/>
  <c r="T187" i="15"/>
  <c r="V187" i="15" s="1"/>
  <c r="V88" i="15"/>
  <c r="V76" i="15"/>
  <c r="V75" i="15"/>
  <c r="V78" i="15"/>
  <c r="V81" i="15"/>
  <c r="V91" i="15"/>
  <c r="V87" i="15"/>
  <c r="V82" i="15"/>
  <c r="V86" i="15"/>
  <c r="V79" i="15"/>
  <c r="V84" i="15"/>
  <c r="V85" i="15"/>
  <c r="V77" i="15"/>
  <c r="V83" i="15"/>
  <c r="V80" i="15"/>
  <c r="V296" i="15"/>
  <c r="V293" i="15"/>
  <c r="V294" i="15"/>
  <c r="V295" i="15"/>
  <c r="V297" i="15"/>
  <c r="V298" i="15"/>
  <c r="V299" i="15"/>
  <c r="V300" i="15"/>
  <c r="V263" i="15"/>
  <c r="V220" i="15"/>
  <c r="V235" i="15"/>
  <c r="V286" i="15"/>
  <c r="V285" i="15"/>
  <c r="V271" i="15"/>
  <c r="V242" i="15"/>
  <c r="V241" i="15"/>
  <c r="V228" i="15"/>
  <c r="V243" i="15"/>
  <c r="V277" i="15"/>
  <c r="V279" i="15"/>
  <c r="V201" i="15"/>
  <c r="V250" i="15"/>
  <c r="V227" i="15"/>
  <c r="V234" i="15"/>
  <c r="V236" i="15"/>
  <c r="V251" i="15"/>
  <c r="V202" i="15"/>
  <c r="V207" i="15"/>
  <c r="V287" i="15"/>
  <c r="V258" i="15"/>
  <c r="V257" i="15"/>
  <c r="V244" i="15"/>
  <c r="V259" i="15"/>
  <c r="V210" i="15"/>
  <c r="V266" i="15"/>
  <c r="V269" i="15"/>
  <c r="V265" i="15"/>
  <c r="V252" i="15"/>
  <c r="V267" i="15"/>
  <c r="V224" i="15"/>
  <c r="V274" i="15"/>
  <c r="V273" i="15"/>
  <c r="V260" i="15"/>
  <c r="V275" i="15"/>
  <c r="V233" i="15"/>
  <c r="V281" i="15"/>
  <c r="V282" i="15"/>
  <c r="V219" i="15"/>
  <c r="V255" i="15"/>
  <c r="V261" i="15"/>
  <c r="V280" i="15"/>
  <c r="V268" i="15"/>
  <c r="V283" i="15"/>
  <c r="V203" i="15"/>
  <c r="V240" i="15"/>
  <c r="V290" i="15"/>
  <c r="V289" i="15"/>
  <c r="V276" i="15"/>
  <c r="V291" i="15"/>
  <c r="V214" i="15"/>
  <c r="V216" i="15"/>
  <c r="V195" i="15"/>
  <c r="V225" i="15"/>
  <c r="V284" i="15"/>
  <c r="V222" i="15"/>
  <c r="V221" i="15"/>
  <c r="V256" i="15"/>
  <c r="V206" i="15"/>
  <c r="V208" i="15"/>
  <c r="V292" i="15"/>
  <c r="V230" i="15"/>
  <c r="V213" i="15"/>
  <c r="V232" i="15"/>
  <c r="V215" i="15"/>
  <c r="V270" i="15"/>
  <c r="V212" i="15"/>
  <c r="V249" i="15"/>
  <c r="V197" i="15"/>
  <c r="V238" i="15"/>
  <c r="V237" i="15"/>
  <c r="V272" i="15"/>
  <c r="V223" i="15"/>
  <c r="V205" i="15"/>
  <c r="V217" i="15"/>
  <c r="V246" i="15"/>
  <c r="V229" i="15"/>
  <c r="V248" i="15"/>
  <c r="V231" i="15"/>
  <c r="V198" i="15"/>
  <c r="V199" i="15"/>
  <c r="V226" i="15"/>
  <c r="V278" i="15"/>
  <c r="V200" i="15"/>
  <c r="V254" i="15"/>
  <c r="V253" i="15"/>
  <c r="V204" i="15"/>
  <c r="V288" i="15"/>
  <c r="V239" i="15"/>
  <c r="V209" i="15"/>
  <c r="V211" i="15"/>
  <c r="V262" i="15"/>
  <c r="V245" i="15"/>
  <c r="V196" i="15"/>
  <c r="V264" i="15"/>
  <c r="V247" i="15"/>
  <c r="V218" i="15"/>
  <c r="G368" i="5"/>
  <c r="O368" i="5"/>
  <c r="G360" i="5"/>
  <c r="O360" i="5"/>
  <c r="G375" i="5"/>
  <c r="O375" i="5"/>
  <c r="G383" i="5"/>
  <c r="O383" i="5"/>
  <c r="G395" i="5"/>
  <c r="O395" i="5"/>
  <c r="G352" i="5"/>
  <c r="O352" i="5"/>
  <c r="G366" i="5"/>
  <c r="O366" i="5"/>
  <c r="G374" i="5"/>
  <c r="O374" i="5"/>
  <c r="G344" i="5"/>
  <c r="O344" i="5"/>
  <c r="G349" i="5"/>
  <c r="O349" i="5"/>
  <c r="G357" i="5"/>
  <c r="O357" i="5"/>
  <c r="G361" i="5"/>
  <c r="O361" i="5"/>
  <c r="G369" i="5"/>
  <c r="O369" i="5"/>
  <c r="G377" i="5"/>
  <c r="O377" i="5"/>
  <c r="G388" i="5"/>
  <c r="O388" i="5"/>
  <c r="G392" i="5"/>
  <c r="O392" i="5"/>
  <c r="G396" i="5"/>
  <c r="O396" i="5"/>
  <c r="G400" i="5"/>
  <c r="O400" i="5"/>
  <c r="G341" i="5"/>
  <c r="O341" i="5"/>
  <c r="G345" i="5"/>
  <c r="O345" i="5"/>
  <c r="G353" i="5"/>
  <c r="O353" i="5"/>
  <c r="G364" i="5"/>
  <c r="O364" i="5"/>
  <c r="G401" i="5"/>
  <c r="O401" i="5"/>
  <c r="G342" i="5"/>
  <c r="O342" i="5"/>
  <c r="G350" i="5"/>
  <c r="O350" i="5"/>
  <c r="G358" i="5"/>
  <c r="O358" i="5"/>
  <c r="G367" i="5"/>
  <c r="O367" i="5"/>
  <c r="G393" i="5"/>
  <c r="O393" i="5"/>
  <c r="G343" i="5"/>
  <c r="O343" i="5"/>
  <c r="G351" i="5"/>
  <c r="O351" i="5"/>
  <c r="G359" i="5"/>
  <c r="O359" i="5"/>
  <c r="G365" i="5"/>
  <c r="O365" i="5"/>
  <c r="G373" i="5"/>
  <c r="O373" i="5"/>
  <c r="G381" i="5"/>
  <c r="O381" i="5"/>
  <c r="G390" i="5"/>
  <c r="O390" i="5"/>
  <c r="O87" i="5"/>
  <c r="O84" i="5"/>
  <c r="G382" i="5"/>
  <c r="G384" i="5"/>
  <c r="G380" i="5"/>
  <c r="G376" i="5"/>
  <c r="G399" i="5"/>
  <c r="G372" i="5"/>
  <c r="G356" i="5"/>
  <c r="G394" i="5"/>
  <c r="G348" i="5"/>
  <c r="G340" i="5"/>
  <c r="G391" i="5"/>
  <c r="G379" i="5"/>
  <c r="G371" i="5"/>
  <c r="G363" i="5"/>
  <c r="G355" i="5"/>
  <c r="G347" i="5"/>
  <c r="G339" i="5"/>
  <c r="G398" i="5"/>
  <c r="G378" i="5"/>
  <c r="G370" i="5"/>
  <c r="G362" i="5"/>
  <c r="G354" i="5"/>
  <c r="G346" i="5"/>
  <c r="G338" i="5"/>
  <c r="G397" i="5"/>
  <c r="G389" i="5"/>
  <c r="L337" i="5"/>
  <c r="F337" i="5"/>
  <c r="O337" i="5" s="1"/>
  <c r="F336" i="5"/>
  <c r="M335" i="5"/>
  <c r="F335" i="5"/>
  <c r="M334" i="5"/>
  <c r="F334" i="5"/>
  <c r="F333" i="5"/>
  <c r="O333" i="5" s="1"/>
  <c r="B333" i="5"/>
  <c r="N333" i="5" s="1"/>
  <c r="M332" i="5"/>
  <c r="F332" i="5"/>
  <c r="M331" i="5"/>
  <c r="F331" i="5"/>
  <c r="M330" i="5"/>
  <c r="F330" i="5"/>
  <c r="M329" i="5"/>
  <c r="F329" i="5"/>
  <c r="O329" i="5" s="1"/>
  <c r="M328" i="5"/>
  <c r="F328" i="5"/>
  <c r="M327" i="5"/>
  <c r="F327" i="5"/>
  <c r="O327" i="5" s="1"/>
  <c r="M326" i="5"/>
  <c r="F326" i="5"/>
  <c r="M325" i="5"/>
  <c r="F325" i="5"/>
  <c r="O325" i="5" s="1"/>
  <c r="M324" i="5"/>
  <c r="F324" i="5"/>
  <c r="O324" i="5" s="1"/>
  <c r="F320" i="5"/>
  <c r="F319" i="5"/>
  <c r="F318" i="5"/>
  <c r="O318" i="5" s="1"/>
  <c r="F317" i="5"/>
  <c r="O317" i="5" s="1"/>
  <c r="F316" i="5"/>
  <c r="F315" i="5"/>
  <c r="O315" i="5" s="1"/>
  <c r="F314" i="5"/>
  <c r="O314" i="5" s="1"/>
  <c r="F313" i="5"/>
  <c r="F312" i="5"/>
  <c r="F311" i="5"/>
  <c r="F310" i="5"/>
  <c r="O310" i="5" s="1"/>
  <c r="F309" i="5"/>
  <c r="O309" i="5" s="1"/>
  <c r="F308" i="5"/>
  <c r="F307" i="5"/>
  <c r="O307" i="5" s="1"/>
  <c r="F306" i="5"/>
  <c r="O306" i="5" s="1"/>
  <c r="F305" i="5"/>
  <c r="M304" i="5"/>
  <c r="F304" i="5"/>
  <c r="M303" i="5"/>
  <c r="F303" i="5"/>
  <c r="M302" i="5"/>
  <c r="F302" i="5"/>
  <c r="O302" i="5" s="1"/>
  <c r="B302" i="5"/>
  <c r="N302" i="5" s="1"/>
  <c r="M301" i="5"/>
  <c r="F301" i="5"/>
  <c r="O301" i="5" s="1"/>
  <c r="M300" i="5"/>
  <c r="F300" i="5"/>
  <c r="M299" i="5"/>
  <c r="F299" i="5"/>
  <c r="O299" i="5" s="1"/>
  <c r="M298" i="5"/>
  <c r="F298" i="5"/>
  <c r="O298" i="5" s="1"/>
  <c r="B298" i="5"/>
  <c r="N298" i="5" s="1"/>
  <c r="M297" i="5"/>
  <c r="F297" i="5"/>
  <c r="M296" i="5"/>
  <c r="F296" i="5"/>
  <c r="M295" i="5"/>
  <c r="F295" i="5"/>
  <c r="M294" i="5"/>
  <c r="F294" i="5"/>
  <c r="O294" i="5" s="1"/>
  <c r="M293" i="5"/>
  <c r="F293" i="5"/>
  <c r="O293" i="5" s="1"/>
  <c r="M292" i="5"/>
  <c r="F292" i="5"/>
  <c r="M291" i="5"/>
  <c r="F291" i="5"/>
  <c r="O291" i="5" s="1"/>
  <c r="M290" i="5"/>
  <c r="F290" i="5"/>
  <c r="O290" i="5" s="1"/>
  <c r="M289" i="5"/>
  <c r="F289" i="5"/>
  <c r="M288" i="5"/>
  <c r="F288" i="5"/>
  <c r="M287" i="5"/>
  <c r="F287" i="5"/>
  <c r="M286" i="5"/>
  <c r="F286" i="5"/>
  <c r="O286" i="5" s="1"/>
  <c r="M285" i="5"/>
  <c r="F285" i="5"/>
  <c r="O285" i="5" s="1"/>
  <c r="M284" i="5"/>
  <c r="F284" i="5"/>
  <c r="M283" i="5"/>
  <c r="F283" i="5"/>
  <c r="O283" i="5" s="1"/>
  <c r="M282" i="5"/>
  <c r="F282" i="5"/>
  <c r="O282" i="5" s="1"/>
  <c r="M281" i="5"/>
  <c r="F281" i="5"/>
  <c r="M280" i="5"/>
  <c r="F280" i="5"/>
  <c r="M279" i="5"/>
  <c r="F279" i="5"/>
  <c r="M278" i="5"/>
  <c r="F278" i="5"/>
  <c r="O278" i="5" s="1"/>
  <c r="M277" i="5"/>
  <c r="F277" i="5"/>
  <c r="O277" i="5" s="1"/>
  <c r="M276" i="5"/>
  <c r="F276" i="5"/>
  <c r="M275" i="5"/>
  <c r="F275" i="5"/>
  <c r="O275" i="5" s="1"/>
  <c r="M274" i="5"/>
  <c r="F274" i="5"/>
  <c r="O274" i="5" s="1"/>
  <c r="O197" i="5" l="1"/>
  <c r="T96" i="15"/>
  <c r="T92" i="15"/>
  <c r="V92" i="15" s="1"/>
  <c r="T93" i="15"/>
  <c r="O194" i="5"/>
  <c r="T190" i="15"/>
  <c r="V190" i="15" s="1"/>
  <c r="G280" i="5"/>
  <c r="O280" i="5"/>
  <c r="G288" i="5"/>
  <c r="O288" i="5"/>
  <c r="G296" i="5"/>
  <c r="O296" i="5"/>
  <c r="G311" i="5"/>
  <c r="O311" i="5"/>
  <c r="G319" i="5"/>
  <c r="O319" i="5"/>
  <c r="G331" i="5"/>
  <c r="O331" i="5"/>
  <c r="G335" i="5"/>
  <c r="O335" i="5"/>
  <c r="G276" i="5"/>
  <c r="O276" i="5"/>
  <c r="G284" i="5"/>
  <c r="O284" i="5"/>
  <c r="G292" i="5"/>
  <c r="O292" i="5"/>
  <c r="G312" i="5"/>
  <c r="O312" i="5"/>
  <c r="G320" i="5"/>
  <c r="O320" i="5"/>
  <c r="G297" i="5"/>
  <c r="O297" i="5"/>
  <c r="G305" i="5"/>
  <c r="O305" i="5"/>
  <c r="G313" i="5"/>
  <c r="O313" i="5"/>
  <c r="G328" i="5"/>
  <c r="O328" i="5"/>
  <c r="G332" i="5"/>
  <c r="O332" i="5"/>
  <c r="G336" i="5"/>
  <c r="O336" i="5"/>
  <c r="G304" i="5"/>
  <c r="O304" i="5"/>
  <c r="G289" i="5"/>
  <c r="O289" i="5"/>
  <c r="G300" i="5"/>
  <c r="O300" i="5"/>
  <c r="G303" i="5"/>
  <c r="O303" i="5"/>
  <c r="G281" i="5"/>
  <c r="O281" i="5"/>
  <c r="G308" i="5"/>
  <c r="O308" i="5"/>
  <c r="G316" i="5"/>
  <c r="O316" i="5"/>
  <c r="G279" i="5"/>
  <c r="O279" i="5"/>
  <c r="G287" i="5"/>
  <c r="O287" i="5"/>
  <c r="G295" i="5"/>
  <c r="O295" i="5"/>
  <c r="G326" i="5"/>
  <c r="O326" i="5"/>
  <c r="G330" i="5"/>
  <c r="O330" i="5"/>
  <c r="G334" i="5"/>
  <c r="O334" i="5"/>
  <c r="G309" i="5"/>
  <c r="G317" i="5"/>
  <c r="G301" i="5"/>
  <c r="G293" i="5"/>
  <c r="G285" i="5"/>
  <c r="G277" i="5"/>
  <c r="G337" i="5"/>
  <c r="G329" i="5"/>
  <c r="G318" i="5"/>
  <c r="G310" i="5"/>
  <c r="G302" i="5"/>
  <c r="G294" i="5"/>
  <c r="G286" i="5"/>
  <c r="G278" i="5"/>
  <c r="G327" i="5"/>
  <c r="G315" i="5"/>
  <c r="G307" i="5"/>
  <c r="G299" i="5"/>
  <c r="G291" i="5"/>
  <c r="G283" i="5"/>
  <c r="G275" i="5"/>
  <c r="G333" i="5"/>
  <c r="G325" i="5"/>
  <c r="G314" i="5"/>
  <c r="G306" i="5"/>
  <c r="G298" i="5"/>
  <c r="G290" i="5"/>
  <c r="G282" i="5"/>
  <c r="G274" i="5"/>
  <c r="G324" i="5"/>
  <c r="M273" i="5" l="1"/>
  <c r="F273" i="5"/>
  <c r="O273" i="5" s="1"/>
  <c r="F272" i="5"/>
  <c r="O272" i="5" s="1"/>
  <c r="F271" i="5"/>
  <c r="O271" i="5" s="1"/>
  <c r="F270" i="5"/>
  <c r="O270" i="5" s="1"/>
  <c r="F269" i="5"/>
  <c r="O269" i="5" s="1"/>
  <c r="M268" i="5"/>
  <c r="F268" i="5"/>
  <c r="O268" i="5" s="1"/>
  <c r="M267" i="5"/>
  <c r="F267" i="5"/>
  <c r="O267" i="5" s="1"/>
  <c r="M266" i="5"/>
  <c r="F266" i="5"/>
  <c r="O266" i="5" s="1"/>
  <c r="M265" i="5"/>
  <c r="F265" i="5"/>
  <c r="O265" i="5" s="1"/>
  <c r="M264" i="5"/>
  <c r="F264" i="5"/>
  <c r="O264" i="5" s="1"/>
  <c r="M263" i="5"/>
  <c r="F263" i="5"/>
  <c r="O263" i="5" s="1"/>
  <c r="M262" i="5"/>
  <c r="F262" i="5"/>
  <c r="O262" i="5" s="1"/>
  <c r="M261" i="5"/>
  <c r="F261" i="5"/>
  <c r="O261" i="5" s="1"/>
  <c r="M260" i="5"/>
  <c r="F260" i="5"/>
  <c r="O260" i="5" s="1"/>
  <c r="F256" i="5"/>
  <c r="O256" i="5" s="1"/>
  <c r="F255" i="5"/>
  <c r="O255" i="5" s="1"/>
  <c r="F254" i="5"/>
  <c r="O254" i="5" s="1"/>
  <c r="F253" i="5"/>
  <c r="O253" i="5" s="1"/>
  <c r="F252" i="5"/>
  <c r="O252" i="5" s="1"/>
  <c r="F251" i="5"/>
  <c r="O251" i="5" s="1"/>
  <c r="F250" i="5"/>
  <c r="O250" i="5" s="1"/>
  <c r="F249" i="5"/>
  <c r="O249" i="5" s="1"/>
  <c r="F248" i="5"/>
  <c r="O248" i="5" s="1"/>
  <c r="F247" i="5"/>
  <c r="O247" i="5" s="1"/>
  <c r="F246" i="5"/>
  <c r="O246" i="5" s="1"/>
  <c r="F245" i="5"/>
  <c r="O245" i="5" s="1"/>
  <c r="F244" i="5"/>
  <c r="O244" i="5" s="1"/>
  <c r="F243" i="5"/>
  <c r="O243" i="5" s="1"/>
  <c r="F242" i="5"/>
  <c r="O242" i="5" s="1"/>
  <c r="F241" i="5"/>
  <c r="O241" i="5" s="1"/>
  <c r="M240" i="5"/>
  <c r="F240" i="5"/>
  <c r="O240" i="5" s="1"/>
  <c r="M239" i="5"/>
  <c r="F239" i="5"/>
  <c r="O239" i="5" s="1"/>
  <c r="M238" i="5"/>
  <c r="F238" i="5"/>
  <c r="O238" i="5" s="1"/>
  <c r="M237" i="5"/>
  <c r="F237" i="5"/>
  <c r="O237" i="5" s="1"/>
  <c r="M236" i="5"/>
  <c r="F236" i="5"/>
  <c r="O236" i="5" s="1"/>
  <c r="M235" i="5"/>
  <c r="F235" i="5"/>
  <c r="O235" i="5" s="1"/>
  <c r="M234" i="5"/>
  <c r="F234" i="5"/>
  <c r="O234" i="5" s="1"/>
  <c r="M233" i="5"/>
  <c r="F233" i="5"/>
  <c r="O233" i="5" s="1"/>
  <c r="M232" i="5"/>
  <c r="F232" i="5"/>
  <c r="O232" i="5" s="1"/>
  <c r="M231" i="5"/>
  <c r="F231" i="5"/>
  <c r="O231" i="5" s="1"/>
  <c r="M230" i="5"/>
  <c r="F230" i="5"/>
  <c r="O230" i="5" s="1"/>
  <c r="M229" i="5"/>
  <c r="F229" i="5"/>
  <c r="O229" i="5" s="1"/>
  <c r="M228" i="5"/>
  <c r="F228" i="5"/>
  <c r="O228" i="5" s="1"/>
  <c r="M227" i="5"/>
  <c r="F227" i="5"/>
  <c r="O227" i="5" s="1"/>
  <c r="M226" i="5"/>
  <c r="F226" i="5"/>
  <c r="O226" i="5" s="1"/>
  <c r="M225" i="5"/>
  <c r="F225" i="5"/>
  <c r="O225" i="5" s="1"/>
  <c r="M224" i="5"/>
  <c r="F224" i="5"/>
  <c r="O224" i="5" s="1"/>
  <c r="M223" i="5"/>
  <c r="F223" i="5"/>
  <c r="O223" i="5" s="1"/>
  <c r="M222" i="5"/>
  <c r="F222" i="5"/>
  <c r="O222" i="5" s="1"/>
  <c r="M221" i="5"/>
  <c r="F221" i="5"/>
  <c r="O221" i="5" s="1"/>
  <c r="M220" i="5"/>
  <c r="F220" i="5"/>
  <c r="O220" i="5" s="1"/>
  <c r="M219" i="5"/>
  <c r="F219" i="5"/>
  <c r="O219" i="5" s="1"/>
  <c r="M218" i="5"/>
  <c r="F218" i="5"/>
  <c r="O218" i="5" s="1"/>
  <c r="M217" i="5"/>
  <c r="F217" i="5"/>
  <c r="O217" i="5" s="1"/>
  <c r="M216" i="5"/>
  <c r="F216" i="5"/>
  <c r="O216" i="5" s="1"/>
  <c r="M215" i="5"/>
  <c r="F215" i="5"/>
  <c r="O215" i="5" s="1"/>
  <c r="M214" i="5"/>
  <c r="F214" i="5"/>
  <c r="O214" i="5" s="1"/>
  <c r="M213" i="5"/>
  <c r="F213" i="5"/>
  <c r="O213" i="5" s="1"/>
  <c r="M212" i="5"/>
  <c r="F212" i="5"/>
  <c r="O212" i="5" s="1"/>
  <c r="M211" i="5"/>
  <c r="F211" i="5"/>
  <c r="O211" i="5" s="1"/>
  <c r="M210" i="5"/>
  <c r="F210" i="5"/>
  <c r="O210" i="5" s="1"/>
  <c r="G246" i="5" l="1"/>
  <c r="G247" i="5"/>
  <c r="G239" i="5"/>
  <c r="G273" i="5"/>
  <c r="G231" i="5"/>
  <c r="G272" i="5"/>
  <c r="G223" i="5"/>
  <c r="G266" i="5"/>
  <c r="G215" i="5"/>
  <c r="G255" i="5"/>
  <c r="G254" i="5"/>
  <c r="G267" i="5"/>
  <c r="G256" i="5"/>
  <c r="G248" i="5"/>
  <c r="G240" i="5"/>
  <c r="G232" i="5"/>
  <c r="G224" i="5"/>
  <c r="G216" i="5"/>
  <c r="G265" i="5"/>
  <c r="G238" i="5"/>
  <c r="G230" i="5"/>
  <c r="G222" i="5"/>
  <c r="G214" i="5"/>
  <c r="G264" i="5"/>
  <c r="G253" i="5"/>
  <c r="G245" i="5"/>
  <c r="G237" i="5"/>
  <c r="G229" i="5"/>
  <c r="G221" i="5"/>
  <c r="G213" i="5"/>
  <c r="G271" i="5"/>
  <c r="G263" i="5"/>
  <c r="G252" i="5"/>
  <c r="G244" i="5"/>
  <c r="G236" i="5"/>
  <c r="G228" i="5"/>
  <c r="G220" i="5"/>
  <c r="G212" i="5"/>
  <c r="G270" i="5"/>
  <c r="G262" i="5"/>
  <c r="G251" i="5"/>
  <c r="G243" i="5"/>
  <c r="G235" i="5"/>
  <c r="G227" i="5"/>
  <c r="G219" i="5"/>
  <c r="G211" i="5"/>
  <c r="G269" i="5"/>
  <c r="G261" i="5"/>
  <c r="G250" i="5"/>
  <c r="G242" i="5"/>
  <c r="G234" i="5"/>
  <c r="G226" i="5"/>
  <c r="G218" i="5"/>
  <c r="G210" i="5"/>
  <c r="G268" i="5"/>
  <c r="G260" i="5"/>
  <c r="G249" i="5"/>
  <c r="G241" i="5"/>
  <c r="G233" i="5"/>
  <c r="G225" i="5"/>
  <c r="G217" i="5"/>
  <c r="X3" i="5"/>
  <c r="Y3" i="5"/>
  <c r="AA3" i="5"/>
  <c r="AB3" i="5"/>
  <c r="AD3" i="5"/>
  <c r="AE3" i="5"/>
  <c r="C9" i="14" l="1"/>
  <c r="C8" i="14"/>
  <c r="C7" i="14"/>
  <c r="C6" i="14"/>
  <c r="C5" i="14"/>
  <c r="C4" i="14"/>
  <c r="F106" i="5"/>
  <c r="F105" i="5"/>
  <c r="F104" i="5"/>
  <c r="M103" i="5"/>
  <c r="F103" i="5"/>
  <c r="M102" i="5"/>
  <c r="F102" i="5"/>
  <c r="M101" i="5"/>
  <c r="F101" i="5"/>
  <c r="M100" i="5"/>
  <c r="F100" i="5"/>
  <c r="M99" i="5"/>
  <c r="F99" i="5"/>
  <c r="M98" i="5"/>
  <c r="F98" i="5"/>
  <c r="M97" i="5"/>
  <c r="F97" i="5"/>
  <c r="M96" i="5"/>
  <c r="F96" i="5"/>
  <c r="M95" i="5"/>
  <c r="F95" i="5"/>
  <c r="F73" i="5"/>
  <c r="F72" i="5"/>
  <c r="F71" i="5"/>
  <c r="M70" i="5"/>
  <c r="F70" i="5"/>
  <c r="M69" i="5"/>
  <c r="F69" i="5"/>
  <c r="M68" i="5"/>
  <c r="F68" i="5"/>
  <c r="M67" i="5"/>
  <c r="F67" i="5"/>
  <c r="M66" i="5"/>
  <c r="F66" i="5"/>
  <c r="M65" i="5"/>
  <c r="F65" i="5"/>
  <c r="M64" i="5"/>
  <c r="F64" i="5"/>
  <c r="M63" i="5"/>
  <c r="F63" i="5"/>
  <c r="M62" i="5"/>
  <c r="F62" i="5"/>
  <c r="M61" i="5"/>
  <c r="F61" i="5"/>
  <c r="M60" i="5"/>
  <c r="F60" i="5"/>
  <c r="M59" i="5"/>
  <c r="F59" i="5"/>
  <c r="M58" i="5"/>
  <c r="F58" i="5"/>
  <c r="M57" i="5"/>
  <c r="F57" i="5"/>
  <c r="M56" i="5"/>
  <c r="F56" i="5"/>
  <c r="M55" i="5"/>
  <c r="F55" i="5"/>
  <c r="M54" i="5"/>
  <c r="F54" i="5"/>
  <c r="M53" i="5"/>
  <c r="F53" i="5"/>
  <c r="M52" i="5"/>
  <c r="F52" i="5"/>
  <c r="M51" i="5"/>
  <c r="F51" i="5"/>
  <c r="M50" i="5"/>
  <c r="F50" i="5"/>
  <c r="M49" i="5"/>
  <c r="F49" i="5"/>
  <c r="M48" i="5"/>
  <c r="F48" i="5"/>
  <c r="M47" i="5"/>
  <c r="F47" i="5"/>
  <c r="M46" i="5"/>
  <c r="F46" i="5"/>
  <c r="M45" i="5"/>
  <c r="F45" i="5"/>
  <c r="M44" i="5"/>
  <c r="F44" i="5"/>
  <c r="M43" i="5"/>
  <c r="F43" i="5"/>
  <c r="M42" i="5"/>
  <c r="F42" i="5"/>
  <c r="M41" i="5"/>
  <c r="F41" i="5"/>
  <c r="M40" i="5"/>
  <c r="F40" i="5"/>
  <c r="F39" i="5"/>
  <c r="F38" i="5"/>
  <c r="F37" i="5"/>
  <c r="F36" i="5"/>
  <c r="M35" i="5"/>
  <c r="F35" i="5"/>
  <c r="F34" i="5"/>
  <c r="F33" i="5"/>
  <c r="F32" i="5"/>
  <c r="M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M15" i="5"/>
  <c r="F15" i="5"/>
  <c r="M14" i="5"/>
  <c r="F14" i="5"/>
  <c r="M13" i="5"/>
  <c r="F13" i="5"/>
  <c r="M12" i="5"/>
  <c r="F12" i="5"/>
  <c r="M11" i="5"/>
  <c r="F11" i="5"/>
  <c r="M10" i="5"/>
  <c r="F10" i="5"/>
  <c r="M9" i="5"/>
  <c r="F9" i="5"/>
  <c r="M8" i="5"/>
  <c r="F8" i="5"/>
  <c r="M7" i="5"/>
  <c r="F7" i="5"/>
  <c r="M6" i="5"/>
  <c r="F6" i="5"/>
  <c r="M5" i="5"/>
  <c r="F5" i="5"/>
  <c r="S6" i="15" s="1"/>
  <c r="V6" i="15" s="1"/>
  <c r="O7" i="5" l="1"/>
  <c r="S8" i="15"/>
  <c r="V8" i="15" s="1"/>
  <c r="O27" i="5"/>
  <c r="S28" i="15"/>
  <c r="V28" i="15" s="1"/>
  <c r="O101" i="5"/>
  <c r="S99" i="15"/>
  <c r="V99" i="15" s="1"/>
  <c r="O47" i="5"/>
  <c r="S48" i="15"/>
  <c r="V48" i="15" s="1"/>
  <c r="O63" i="5"/>
  <c r="S64" i="15"/>
  <c r="V64" i="15" s="1"/>
  <c r="O12" i="5"/>
  <c r="S13" i="15"/>
  <c r="V13" i="15" s="1"/>
  <c r="O16" i="5"/>
  <c r="S17" i="15"/>
  <c r="V17" i="15" s="1"/>
  <c r="O20" i="5"/>
  <c r="S21" i="15"/>
  <c r="V21" i="15" s="1"/>
  <c r="O24" i="5"/>
  <c r="S25" i="15"/>
  <c r="V25" i="15" s="1"/>
  <c r="O28" i="5"/>
  <c r="S29" i="15"/>
  <c r="V29" i="15" s="1"/>
  <c r="O32" i="5"/>
  <c r="S33" i="15"/>
  <c r="V33" i="15" s="1"/>
  <c r="O39" i="5"/>
  <c r="S40" i="15"/>
  <c r="V40" i="15" s="1"/>
  <c r="O72" i="5"/>
  <c r="S73" i="15"/>
  <c r="V73" i="15" s="1"/>
  <c r="O98" i="5"/>
  <c r="S96" i="15"/>
  <c r="V96" i="15" s="1"/>
  <c r="O102" i="5"/>
  <c r="S100" i="15"/>
  <c r="V100" i="15" s="1"/>
  <c r="O23" i="5"/>
  <c r="S24" i="15"/>
  <c r="V24" i="15" s="1"/>
  <c r="O51" i="5"/>
  <c r="S52" i="15"/>
  <c r="V52" i="15" s="1"/>
  <c r="O71" i="5"/>
  <c r="S72" i="15"/>
  <c r="V72" i="15" s="1"/>
  <c r="O8" i="5"/>
  <c r="S9" i="15"/>
  <c r="V9" i="15" s="1"/>
  <c r="O33" i="5"/>
  <c r="S34" i="15"/>
  <c r="V34" i="15" s="1"/>
  <c r="O40" i="5"/>
  <c r="S41" i="15"/>
  <c r="V41" i="15" s="1"/>
  <c r="O44" i="5"/>
  <c r="S45" i="15"/>
  <c r="V45" i="15" s="1"/>
  <c r="O48" i="5"/>
  <c r="S49" i="15"/>
  <c r="V49" i="15" s="1"/>
  <c r="O52" i="5"/>
  <c r="S53" i="15"/>
  <c r="V53" i="15" s="1"/>
  <c r="O56" i="5"/>
  <c r="S57" i="15"/>
  <c r="V57" i="15" s="1"/>
  <c r="O60" i="5"/>
  <c r="S61" i="15"/>
  <c r="V61" i="15" s="1"/>
  <c r="O64" i="5"/>
  <c r="S65" i="15"/>
  <c r="V65" i="15" s="1"/>
  <c r="O68" i="5"/>
  <c r="S69" i="15"/>
  <c r="V69" i="15" s="1"/>
  <c r="O73" i="5"/>
  <c r="S74" i="15"/>
  <c r="V74" i="15" s="1"/>
  <c r="O11" i="5"/>
  <c r="S12" i="15"/>
  <c r="V12" i="15" s="1"/>
  <c r="O31" i="5"/>
  <c r="S32" i="15"/>
  <c r="V32" i="15" s="1"/>
  <c r="O97" i="5"/>
  <c r="S95" i="15"/>
  <c r="V95" i="15" s="1"/>
  <c r="O43" i="5"/>
  <c r="S44" i="15"/>
  <c r="V44" i="15" s="1"/>
  <c r="O59" i="5"/>
  <c r="S60" i="15"/>
  <c r="V60" i="15" s="1"/>
  <c r="O13" i="5"/>
  <c r="S14" i="15"/>
  <c r="V14" i="15" s="1"/>
  <c r="O17" i="5"/>
  <c r="S18" i="15"/>
  <c r="V18" i="15" s="1"/>
  <c r="O21" i="5"/>
  <c r="S22" i="15"/>
  <c r="V22" i="15" s="1"/>
  <c r="O25" i="5"/>
  <c r="S26" i="15"/>
  <c r="V26" i="15" s="1"/>
  <c r="O29" i="5"/>
  <c r="S30" i="15"/>
  <c r="V30" i="15" s="1"/>
  <c r="O34" i="5"/>
  <c r="S35" i="15"/>
  <c r="V35" i="15" s="1"/>
  <c r="O95" i="5"/>
  <c r="S93" i="15"/>
  <c r="V93" i="15" s="1"/>
  <c r="O99" i="5"/>
  <c r="S97" i="15"/>
  <c r="V97" i="15" s="1"/>
  <c r="O103" i="5"/>
  <c r="S101" i="15"/>
  <c r="V101" i="15" s="1"/>
  <c r="O19" i="5"/>
  <c r="S20" i="15"/>
  <c r="V20" i="15" s="1"/>
  <c r="O38" i="5"/>
  <c r="S39" i="15"/>
  <c r="V39" i="15" s="1"/>
  <c r="O9" i="5"/>
  <c r="S10" i="15"/>
  <c r="V10" i="15" s="1"/>
  <c r="O35" i="5"/>
  <c r="S36" i="15"/>
  <c r="V36" i="15" s="1"/>
  <c r="O41" i="5"/>
  <c r="S42" i="15"/>
  <c r="V42" i="15" s="1"/>
  <c r="O45" i="5"/>
  <c r="S46" i="15"/>
  <c r="V46" i="15" s="1"/>
  <c r="O49" i="5"/>
  <c r="S50" i="15"/>
  <c r="V50" i="15" s="1"/>
  <c r="O53" i="5"/>
  <c r="S54" i="15"/>
  <c r="V54" i="15" s="1"/>
  <c r="O57" i="5"/>
  <c r="S58" i="15"/>
  <c r="V58" i="15" s="1"/>
  <c r="O61" i="5"/>
  <c r="S62" i="15"/>
  <c r="V62" i="15" s="1"/>
  <c r="O65" i="5"/>
  <c r="S66" i="15"/>
  <c r="V66" i="15" s="1"/>
  <c r="O69" i="5"/>
  <c r="S70" i="15"/>
  <c r="V70" i="15" s="1"/>
  <c r="O10" i="5"/>
  <c r="S11" i="15"/>
  <c r="V11" i="15" s="1"/>
  <c r="O14" i="5"/>
  <c r="S15" i="15"/>
  <c r="V15" i="15" s="1"/>
  <c r="O18" i="5"/>
  <c r="S19" i="15"/>
  <c r="V19" i="15" s="1"/>
  <c r="O22" i="5"/>
  <c r="S23" i="15"/>
  <c r="V23" i="15" s="1"/>
  <c r="O26" i="5"/>
  <c r="S27" i="15"/>
  <c r="V27" i="15" s="1"/>
  <c r="O30" i="5"/>
  <c r="S31" i="15"/>
  <c r="V31" i="15" s="1"/>
  <c r="O96" i="5"/>
  <c r="S94" i="15"/>
  <c r="V94" i="15" s="1"/>
  <c r="O100" i="5"/>
  <c r="S98" i="15"/>
  <c r="V98" i="15" s="1"/>
  <c r="O104" i="5"/>
  <c r="S102" i="15"/>
  <c r="V102" i="15" s="1"/>
  <c r="O15" i="5"/>
  <c r="S16" i="15"/>
  <c r="V16" i="15" s="1"/>
  <c r="O37" i="5"/>
  <c r="S38" i="15"/>
  <c r="V38" i="15" s="1"/>
  <c r="O106" i="5"/>
  <c r="S104" i="15"/>
  <c r="V104" i="15" s="1"/>
  <c r="O55" i="5"/>
  <c r="S56" i="15"/>
  <c r="V56" i="15" s="1"/>
  <c r="O67" i="5"/>
  <c r="S68" i="15"/>
  <c r="V68" i="15" s="1"/>
  <c r="O6" i="5"/>
  <c r="S7" i="15"/>
  <c r="V7" i="15" s="1"/>
  <c r="O36" i="5"/>
  <c r="S37" i="15"/>
  <c r="V37" i="15" s="1"/>
  <c r="O42" i="5"/>
  <c r="S43" i="15"/>
  <c r="V43" i="15" s="1"/>
  <c r="O46" i="5"/>
  <c r="S47" i="15"/>
  <c r="V47" i="15" s="1"/>
  <c r="O50" i="5"/>
  <c r="S51" i="15"/>
  <c r="V51" i="15" s="1"/>
  <c r="O54" i="5"/>
  <c r="S55" i="15"/>
  <c r="V55" i="15" s="1"/>
  <c r="O58" i="5"/>
  <c r="S59" i="15"/>
  <c r="V59" i="15" s="1"/>
  <c r="O62" i="5"/>
  <c r="S63" i="15"/>
  <c r="V63" i="15" s="1"/>
  <c r="O66" i="5"/>
  <c r="S67" i="15"/>
  <c r="V67" i="15" s="1"/>
  <c r="O70" i="5"/>
  <c r="S71" i="15"/>
  <c r="V71" i="15" s="1"/>
  <c r="O105" i="5"/>
  <c r="S103" i="15"/>
  <c r="V103" i="15" s="1"/>
  <c r="G16" i="5"/>
  <c r="G20" i="5"/>
  <c r="G24" i="5"/>
  <c r="G28" i="5"/>
  <c r="G32" i="5"/>
  <c r="G38" i="5"/>
  <c r="G43" i="5"/>
  <c r="G47" i="5"/>
  <c r="G51" i="5"/>
  <c r="G55" i="5"/>
  <c r="G59" i="5"/>
  <c r="G63" i="5"/>
  <c r="G67" i="5"/>
  <c r="G33" i="5"/>
  <c r="G39" i="5"/>
  <c r="G98" i="5"/>
  <c r="G102" i="5"/>
  <c r="G9" i="5"/>
  <c r="G13" i="5"/>
  <c r="G17" i="5"/>
  <c r="G21" i="5"/>
  <c r="G25" i="5"/>
  <c r="G29" i="5"/>
  <c r="G40" i="5"/>
  <c r="G44" i="5"/>
  <c r="G48" i="5"/>
  <c r="G52" i="5"/>
  <c r="G56" i="5"/>
  <c r="G60" i="5"/>
  <c r="G64" i="5"/>
  <c r="G68" i="5"/>
  <c r="G34" i="5"/>
  <c r="G95" i="5"/>
  <c r="G99" i="5"/>
  <c r="G103" i="5"/>
  <c r="G22" i="5"/>
  <c r="G30" i="5"/>
  <c r="G45" i="5"/>
  <c r="G49" i="5"/>
  <c r="G53" i="5"/>
  <c r="G57" i="5"/>
  <c r="G61" i="5"/>
  <c r="G65" i="5"/>
  <c r="G69" i="5"/>
  <c r="G12" i="5"/>
  <c r="G18" i="5"/>
  <c r="G41" i="5"/>
  <c r="G96" i="5"/>
  <c r="G100" i="5"/>
  <c r="G104" i="5"/>
  <c r="G8" i="5"/>
  <c r="G6" i="5"/>
  <c r="G14" i="5"/>
  <c r="G35" i="5"/>
  <c r="G11" i="5"/>
  <c r="G19" i="5"/>
  <c r="G27" i="5"/>
  <c r="G36" i="5"/>
  <c r="G46" i="5"/>
  <c r="G50" i="5"/>
  <c r="G54" i="5"/>
  <c r="G58" i="5"/>
  <c r="G62" i="5"/>
  <c r="G66" i="5"/>
  <c r="G70" i="5"/>
  <c r="G105" i="5"/>
  <c r="O5" i="5"/>
  <c r="G5" i="5"/>
  <c r="G10" i="5"/>
  <c r="G26" i="5"/>
  <c r="G7" i="5"/>
  <c r="G15" i="5"/>
  <c r="G23" i="5"/>
  <c r="G31" i="5"/>
  <c r="G42" i="5"/>
  <c r="G37" i="5"/>
  <c r="G97" i="5"/>
  <c r="G101" i="5"/>
  <c r="G106" i="5"/>
  <c r="G73" i="5"/>
  <c r="G72" i="5"/>
  <c r="G71" i="5"/>
  <c r="B3" i="10"/>
  <c r="I49" i="10" l="1"/>
  <c r="I57" i="10"/>
  <c r="I44" i="10"/>
  <c r="I52" i="10"/>
  <c r="I46" i="10"/>
  <c r="I47" i="10"/>
  <c r="I55" i="10"/>
  <c r="I50" i="10"/>
  <c r="I58" i="10"/>
  <c r="I54" i="10"/>
  <c r="I45" i="10"/>
  <c r="I53" i="10"/>
  <c r="I48" i="10"/>
  <c r="I56" i="10"/>
  <c r="I51" i="10"/>
  <c r="I59" i="10"/>
  <c r="I7" i="15"/>
  <c r="I5" i="16" s="1"/>
  <c r="I69" i="10"/>
  <c r="I36" i="10"/>
  <c r="I14" i="10"/>
  <c r="I60" i="10"/>
  <c r="I27" i="10"/>
  <c r="I42" i="10"/>
  <c r="I13" i="10"/>
  <c r="I26" i="10"/>
  <c r="I63" i="10"/>
  <c r="I20" i="10"/>
  <c r="I41" i="10"/>
  <c r="I28" i="10"/>
  <c r="I34" i="10"/>
  <c r="I23" i="10"/>
  <c r="I39" i="10"/>
  <c r="I62" i="10"/>
  <c r="I18" i="10"/>
  <c r="I71" i="10"/>
  <c r="I30" i="10"/>
  <c r="I40" i="10"/>
  <c r="I19" i="10"/>
  <c r="I66" i="10"/>
  <c r="I61" i="10"/>
  <c r="I33" i="10"/>
  <c r="I38" i="10"/>
  <c r="I31" i="10"/>
  <c r="I24" i="10"/>
  <c r="I67" i="10"/>
  <c r="I10" i="10"/>
  <c r="I22" i="10"/>
  <c r="I68" i="10"/>
  <c r="I70" i="10"/>
  <c r="I9" i="10"/>
  <c r="I25" i="10"/>
  <c r="I37" i="10"/>
  <c r="I11" i="10"/>
  <c r="I12" i="10"/>
  <c r="I43" i="10"/>
  <c r="I16" i="10"/>
  <c r="I32" i="10"/>
  <c r="I29" i="10"/>
  <c r="I35" i="10"/>
  <c r="I64" i="10"/>
  <c r="I21" i="10"/>
  <c r="I65" i="10"/>
  <c r="I17" i="10"/>
  <c r="I15" i="10"/>
  <c r="M4" i="10" l="1"/>
  <c r="L4" i="10"/>
  <c r="K4"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610293A-E11D-4E30-9385-FCD7A066EFC1}" keepAlive="1" name="Abfrage - Table019 (Page 16)" description="Verbindung mit der Abfrage 'Table019 (Page 16)' in der Arbeitsmappe." type="5" refreshedVersion="7" background="1" saveData="1">
    <dbPr connection="Provider=Microsoft.Mashup.OleDb.1;Data Source=$Workbook$;Location=&quot;Table019 (Page 16)&quot;;Extended Properties=&quot;&quot;" command="SELECT * FROM [Table019 (Page 16)]"/>
  </connection>
  <connection id="2" xr16:uid="{2A95F5B1-4A7E-4CE9-B0E7-4A87F42319DC}" keepAlive="1" name="Abfrage - Table020 (Page 17)" description="Verbindung mit der Abfrage 'Table020 (Page 17)' in der Arbeitsmappe." type="5" refreshedVersion="7" background="1" saveData="1">
    <dbPr connection="Provider=Microsoft.Mashup.OleDb.1;Data Source=$Workbook$;Location=&quot;Table020 (Page 17)&quot;;Extended Properties=&quot;&quot;" command="SELECT * FROM [Table020 (Page 17)]"/>
  </connection>
  <connection id="3" xr16:uid="{137DA2A7-9FF7-4D29-9B27-C0FE7DD7CEE4}" keepAlive="1" name="Abfrage - Table022 (Page 18)" description="Verbindung mit der Abfrage 'Table022 (Page 18)' in der Arbeitsmappe." type="5" refreshedVersion="7" background="1" saveData="1">
    <dbPr connection="Provider=Microsoft.Mashup.OleDb.1;Data Source=$Workbook$;Location=&quot;Table022 (Page 18)&quot;;Extended Properties=&quot;&quot;" command="SELECT * FROM [Table022 (Page 18)]"/>
  </connection>
</connections>
</file>

<file path=xl/sharedStrings.xml><?xml version="1.0" encoding="utf-8"?>
<sst xmlns="http://schemas.openxmlformats.org/spreadsheetml/2006/main" count="3349" uniqueCount="480">
  <si>
    <t>Modul</t>
  </si>
  <si>
    <t>A</t>
  </si>
  <si>
    <t>B</t>
  </si>
  <si>
    <t>H</t>
  </si>
  <si>
    <t>C</t>
  </si>
  <si>
    <t>P</t>
  </si>
  <si>
    <t>D</t>
  </si>
  <si>
    <t>Entwicklungspsychologie</t>
  </si>
  <si>
    <t>E</t>
  </si>
  <si>
    <t>F</t>
  </si>
  <si>
    <t>G</t>
  </si>
  <si>
    <t>I</t>
  </si>
  <si>
    <t>J</t>
  </si>
  <si>
    <t>K</t>
  </si>
  <si>
    <t>L</t>
  </si>
  <si>
    <t>N</t>
  </si>
  <si>
    <t>O</t>
  </si>
  <si>
    <t>Nebenfach</t>
  </si>
  <si>
    <t>Modulname</t>
  </si>
  <si>
    <t>M.02.132.</t>
  </si>
  <si>
    <t>Veranstaltungsname</t>
  </si>
  <si>
    <t>Mod.-Nr.</t>
  </si>
  <si>
    <t>Veranst.</t>
  </si>
  <si>
    <t>ETCS</t>
  </si>
  <si>
    <t>Note</t>
  </si>
  <si>
    <t>Name der Hochschule</t>
  </si>
  <si>
    <t>[Name der Hochschule]</t>
  </si>
  <si>
    <t>Anmerkungen des Studienbüros</t>
  </si>
  <si>
    <t>Studiengang</t>
  </si>
  <si>
    <t>[Name des Studiengangs]</t>
  </si>
  <si>
    <t>unklar</t>
  </si>
  <si>
    <t>komplett</t>
  </si>
  <si>
    <t>Studien-/Prüfungsleistung</t>
  </si>
  <si>
    <t>Klausur</t>
  </si>
  <si>
    <t>Experimentalpsychologisches Praktikum</t>
  </si>
  <si>
    <t>mündl. Prüfung</t>
  </si>
  <si>
    <t>Veranstaltung</t>
  </si>
  <si>
    <t>bitte auswählen</t>
  </si>
  <si>
    <t>Anmerkungen der Antragstellenden</t>
  </si>
  <si>
    <t>02.132.</t>
  </si>
  <si>
    <t>Praktikum</t>
  </si>
  <si>
    <t>Bachelorarbeit+Prüfung</t>
  </si>
  <si>
    <t>Semester</t>
  </si>
  <si>
    <t>1+2</t>
  </si>
  <si>
    <t>3+4</t>
  </si>
  <si>
    <t>5+6</t>
  </si>
  <si>
    <t>Summe ja</t>
  </si>
  <si>
    <t>Summe unklar</t>
  </si>
  <si>
    <t>Bemerkung</t>
  </si>
  <si>
    <t>wird im Nebenfach anerkannt</t>
  </si>
  <si>
    <t>Summe beantragt</t>
  </si>
  <si>
    <t>Name, Vorname</t>
  </si>
  <si>
    <t>[Name, Vorname]</t>
  </si>
  <si>
    <t>Modulhandbuch-Seite(n)</t>
  </si>
  <si>
    <t>SE Einführung in die persönlichkeitspsychologische Literatur</t>
  </si>
  <si>
    <t>SE Anwendungsfelder der Gesundheitspsychologie</t>
  </si>
  <si>
    <t>CN-Code</t>
  </si>
  <si>
    <t>Abgleich</t>
  </si>
  <si>
    <t>400</t>
  </si>
  <si>
    <t>Einführung in die Psychologie</t>
  </si>
  <si>
    <t>410</t>
  </si>
  <si>
    <t>Biologische Psychologie und Kognitiv-affektive Neurowissenschaften</t>
  </si>
  <si>
    <t>Hausarbeit mit Präsentation</t>
  </si>
  <si>
    <t>420</t>
  </si>
  <si>
    <t>Allgemeine Psychologie I</t>
  </si>
  <si>
    <t>1</t>
  </si>
  <si>
    <t>430</t>
  </si>
  <si>
    <t>Allgemeine Psychologie II</t>
  </si>
  <si>
    <t>2</t>
  </si>
  <si>
    <t>440</t>
  </si>
  <si>
    <t>Persönlichkeitspsychologie</t>
  </si>
  <si>
    <t>450</t>
  </si>
  <si>
    <t>Sozialpsychologie</t>
  </si>
  <si>
    <t>460</t>
  </si>
  <si>
    <t>470</t>
  </si>
  <si>
    <t>Statistik</t>
  </si>
  <si>
    <t>Klausur (2x)</t>
  </si>
  <si>
    <t>Tutorium Statistik I</t>
  </si>
  <si>
    <t>Tutorium Statistik II</t>
  </si>
  <si>
    <t>480</t>
  </si>
  <si>
    <t>Bericht</t>
  </si>
  <si>
    <t>?</t>
  </si>
  <si>
    <t>Versuchsteilnahme</t>
  </si>
  <si>
    <t>30h</t>
  </si>
  <si>
    <t>Fachübergreifende Grundlagen der Psychotherapie</t>
  </si>
  <si>
    <t>500</t>
  </si>
  <si>
    <t>Diagnostik</t>
  </si>
  <si>
    <t>Tutorium Grundlagen der Diagnostik und Testtheorie</t>
  </si>
  <si>
    <t>Hausarbeit + Präsentation</t>
  </si>
  <si>
    <t>515</t>
  </si>
  <si>
    <t>Anwendung Rechtspsychologe</t>
  </si>
  <si>
    <t>510</t>
  </si>
  <si>
    <t>M/R</t>
  </si>
  <si>
    <t>3+4 / 5+6</t>
  </si>
  <si>
    <t>Anwendung Gesundheitspsychologie</t>
  </si>
  <si>
    <t>Anwendung Arbeits- und Organisationspsychologie</t>
  </si>
  <si>
    <t>Störungslehre und allgemeine Verfahrenslehre</t>
  </si>
  <si>
    <t>n.V.</t>
  </si>
  <si>
    <t>Evaluation &amp; Forschungsmethoden</t>
  </si>
  <si>
    <t>Hausarbeit mit Präsentation im Plenum</t>
  </si>
  <si>
    <t>Q</t>
  </si>
  <si>
    <t>beide Praktikumsberichte</t>
  </si>
  <si>
    <t>Orientierungspraktikum</t>
  </si>
  <si>
    <t>Praktikumsbericht</t>
  </si>
  <si>
    <t>Forschungs-/Berufspraktikum</t>
  </si>
  <si>
    <t>S</t>
  </si>
  <si>
    <t>Berufsqualifizierende Tätigkeit I</t>
  </si>
  <si>
    <t>Falldokumentation</t>
  </si>
  <si>
    <t>Psychotherapeutische Praxis I: Fallkonzeptualisierung</t>
  </si>
  <si>
    <t>Psychotherapeutische Praxis II: Begleitung und Dokumentation von Psychotherapie</t>
  </si>
  <si>
    <t>T</t>
  </si>
  <si>
    <t>Abschlussmodul</t>
  </si>
  <si>
    <t>6</t>
  </si>
  <si>
    <t>B.Sc.-Arbeit</t>
  </si>
  <si>
    <t>B.Sc.-Prüfung</t>
  </si>
  <si>
    <t>A. Einführung in die Psychologie</t>
  </si>
  <si>
    <t>B. Biologische Psychologie und Kognitiv-affektive Neurowissenschaften</t>
  </si>
  <si>
    <t>C. Allgemeine Psychologie I</t>
  </si>
  <si>
    <t>D. Allgemeine Psychologie II</t>
  </si>
  <si>
    <t>E. Persönlichkeitspsychologie</t>
  </si>
  <si>
    <t>F. Sozialpsychologie</t>
  </si>
  <si>
    <t>G. Entwicklungspsychologie</t>
  </si>
  <si>
    <t>H. Statistik</t>
  </si>
  <si>
    <t>I. Experimentalpsychologisches Praktikum</t>
  </si>
  <si>
    <t>J. Fachübergreifende Grundlagen der Psychotherapie</t>
  </si>
  <si>
    <t>K. Diagnostik</t>
  </si>
  <si>
    <t>L. Anwendung Rechtspsychologe</t>
  </si>
  <si>
    <t>M/R. Anwendung Rechtspsychologe</t>
  </si>
  <si>
    <t>L. Anwendung Gesundheitspsychologie</t>
  </si>
  <si>
    <t>M/R. Anwendung Gesundheitspsychologie</t>
  </si>
  <si>
    <t>L. Anwendung Arbeits- und Organisationspsychologie</t>
  </si>
  <si>
    <t>M/R. Anwendung Arbeits- und Organisationspsychologie</t>
  </si>
  <si>
    <t>N. Störungslehre und allgemeine Verfahrenslehre</t>
  </si>
  <si>
    <t>P. Evaluation &amp; Forschungsmethoden</t>
  </si>
  <si>
    <t>Q. Praktikum</t>
  </si>
  <si>
    <t>S. Berufsqualifizierende Tätigkeit I</t>
  </si>
  <si>
    <t>T. Abschlussmodul</t>
  </si>
  <si>
    <t>SE Ausgewählte Themen der Biologischen Psychologie</t>
  </si>
  <si>
    <t>SE Vertiefung Allgemeine Psychologie</t>
  </si>
  <si>
    <t>SE Aktuelle Themen der Sozialpsychologie</t>
  </si>
  <si>
    <t>SE Methoden der Entwicklungspsychologie</t>
  </si>
  <si>
    <t>SE Datenerhebung, Auswertung und Präsentation</t>
  </si>
  <si>
    <t>SE Grundlagen der Pädagogik für Psychotherapeutinnen und Psychotherapeuten</t>
  </si>
  <si>
    <t>SE Diagnostische Verfahren und Methoden</t>
  </si>
  <si>
    <t>SE Sprache und Interaktion</t>
  </si>
  <si>
    <t>SE Aktuelle Forschung in der Rechtspsychologie</t>
  </si>
  <si>
    <t>SE Rechtspsychologische Tätigkeitsfelder</t>
  </si>
  <si>
    <t>SE Prävention und Gesundheitsförderung</t>
  </si>
  <si>
    <t>SE Anwendungsgebiete der A-und-O Psychologie</t>
  </si>
  <si>
    <t>SE Aktuelle Forschung in der A-und-O Psychologie</t>
  </si>
  <si>
    <t>SE Störungslehre und allgemeine Verfahrenslehre 1</t>
  </si>
  <si>
    <t>SE Störungslehre und allgemeine Verfahrenslehre 2</t>
  </si>
  <si>
    <t>SE LV II</t>
  </si>
  <si>
    <t>VL Einführung in die Psychologie &amp; Psychotherapie</t>
  </si>
  <si>
    <t>VL Kognitiv-affektive Neurowissenschaften</t>
  </si>
  <si>
    <t>VL: Wahrnehmung und Psychophysik</t>
  </si>
  <si>
    <t>VL: Kognition und Aufmerksamkeit</t>
  </si>
  <si>
    <t>VL Emotion, Motivation und Gedächtnis</t>
  </si>
  <si>
    <t>VL Persönlichkeitspsychologie</t>
  </si>
  <si>
    <t>VL Sozialpsychologie</t>
  </si>
  <si>
    <t>VL Einführung in die Entwicklungspsychologie</t>
  </si>
  <si>
    <t>VL Statistik I</t>
  </si>
  <si>
    <t>VL Statistik II</t>
  </si>
  <si>
    <t>VL Grundlagen der Medizin für Psychotherapeutinnen und Psychotherapeuten</t>
  </si>
  <si>
    <t>VL Grundlagen der Pharmakologie für Psychotherapeutinnen und Psychotherapeuten</t>
  </si>
  <si>
    <t>VL Grundlagen der Diagnostik und Testtheorie</t>
  </si>
  <si>
    <t>VL Rechtspsychologie</t>
  </si>
  <si>
    <t>VL Rechspsychologie</t>
  </si>
  <si>
    <t>VL Einführung in die Gesundheitspsychologie</t>
  </si>
  <si>
    <t>VL Einführung in die A-und-O Psychologie</t>
  </si>
  <si>
    <t>VL Störungslehre und allgemeine Verfahrenslehre 1</t>
  </si>
  <si>
    <t>VL Störungslehre und allgemeine Verfahrenslehre 2</t>
  </si>
  <si>
    <t>VL/SE LV I</t>
  </si>
  <si>
    <t>spez. Namen</t>
  </si>
  <si>
    <t>A.02.132.580</t>
  </si>
  <si>
    <t>Fachübergreifen</t>
  </si>
  <si>
    <t>VP-Stunden</t>
  </si>
  <si>
    <t>Erbrachte Vorleistungen</t>
  </si>
  <si>
    <t>Anrede</t>
  </si>
  <si>
    <t>Email-Adresse</t>
  </si>
  <si>
    <t>[xy@z.com]</t>
  </si>
  <si>
    <t>Bewerbung auf</t>
  </si>
  <si>
    <t>Fachsemester</t>
  </si>
  <si>
    <t>ins Fachsemester</t>
  </si>
  <si>
    <t>[bitte auswählen]</t>
  </si>
  <si>
    <t>B.Sc. Psychologie &amp; Psychotherapie</t>
  </si>
  <si>
    <t>M.Sc. Psychologie - Human Factors</t>
  </si>
  <si>
    <t>M.Sc. Psychologie - Rechtspsychologie</t>
  </si>
  <si>
    <t>M.Sc. Psychologie - Kindheit und Jugend</t>
  </si>
  <si>
    <t>Anmerkungen (optional)</t>
  </si>
  <si>
    <t>Persönliche Angaben der/des Antragstellenden</t>
  </si>
  <si>
    <t>ECTS</t>
  </si>
  <si>
    <t>Summe nach Korrekturen</t>
  </si>
  <si>
    <t>A. Fortgeschrittene statistische Methoden</t>
  </si>
  <si>
    <t>B. Fortgeschrittene Diagnostik</t>
  </si>
  <si>
    <t>C. Klinische Psychologie über die Lebensspanne</t>
  </si>
  <si>
    <t>D. Grundlagenvertiefung</t>
  </si>
  <si>
    <t>D. Grundlagenvertiefung Persönlichkeitspsychologie</t>
  </si>
  <si>
    <t>D. Grundlagenvertiefung Sozialpsychologie</t>
  </si>
  <si>
    <t>D. Grundlagenvertiefung Entwicklungspsychologie</t>
  </si>
  <si>
    <t>D. Grundlagenvertiefung Allgemeine Psychologie</t>
  </si>
  <si>
    <t>D. Grundlagenvertiefung Klinische und Kognitive Neurowissenschaften</t>
  </si>
  <si>
    <t>E. Schwerpunkt Rechtspsychologie</t>
  </si>
  <si>
    <t>F. Projektarbeit Forschung in der Rechtspsychologie</t>
  </si>
  <si>
    <t>G. Nebenfach Wirtschaftswissenschaften</t>
  </si>
  <si>
    <t>G. Nebenfach Sportwissenschaften</t>
  </si>
  <si>
    <t>G. Nebenfach Medizin / Kinder- und Jugendpsychiatrie</t>
  </si>
  <si>
    <t>G. Nebenfach Medizin / Psychiatrie</t>
  </si>
  <si>
    <t>G. Nebenfach Rechtswissenschaften</t>
  </si>
  <si>
    <t>I. Anwendungsvertiefung</t>
  </si>
  <si>
    <t>I. Anwendungsvertiefung Klinische &amp; klinisch-experimentelle Psychologie</t>
  </si>
  <si>
    <t>I. Anwendungsvertiefung Gesundheitspsychologie</t>
  </si>
  <si>
    <t>I. Anwendungsvertiefung Kognitionspsychologie</t>
  </si>
  <si>
    <t>I. Anwendungsvertiefung Sozialpsychologie</t>
  </si>
  <si>
    <t>J. Abschlussmodul</t>
  </si>
  <si>
    <t>Fortgeschrittene statistische Methoden</t>
  </si>
  <si>
    <t>K(60)</t>
  </si>
  <si>
    <t>1 + 2</t>
  </si>
  <si>
    <t>Fortgeschrittene Diagnostik</t>
  </si>
  <si>
    <t>Klinische Psychologie über die Lebensspanne</t>
  </si>
  <si>
    <t>K(90)</t>
  </si>
  <si>
    <t>Grundlagenvertiefung</t>
  </si>
  <si>
    <t>B / P</t>
  </si>
  <si>
    <t>Grundlagenvertiefung Persönlichkeitspsychologie</t>
  </si>
  <si>
    <t>Grundlagenvertiefung Sozialpsychologie</t>
  </si>
  <si>
    <t>Grundlagenvertiefung Entwicklungspsychologie</t>
  </si>
  <si>
    <t>Grundlagenvertiefung Allgemeine Psychologie</t>
  </si>
  <si>
    <t>Grundlagenvertiefung Klinische und Kognitive Neurowissenschaften</t>
  </si>
  <si>
    <t>Schwerpunkt Rechtspsychologie</t>
  </si>
  <si>
    <t>mP(20)</t>
  </si>
  <si>
    <t>Projektarbeit Forschung in der Rechtspsychologie</t>
  </si>
  <si>
    <t>V</t>
  </si>
  <si>
    <t>Projektarbeit Rechtspsychologie</t>
  </si>
  <si>
    <t>Nebenfach Wirtschaftswissenschaften</t>
  </si>
  <si>
    <t>LV I</t>
  </si>
  <si>
    <t>LV II</t>
  </si>
  <si>
    <t>Nebenfach Sportwissenschaften</t>
  </si>
  <si>
    <t>Nebenfach Medizin / Kinder- und Jugendpsychiatrie</t>
  </si>
  <si>
    <t>Nebenfach Medizin / Psychiatrie</t>
  </si>
  <si>
    <t>Nebenfach Rechtswissenschaften</t>
  </si>
  <si>
    <t>Anwendungsvertiefung</t>
  </si>
  <si>
    <t>Anwendungsvertiefung Klinische &amp; klinisch-experimentelle Psychologie</t>
  </si>
  <si>
    <t>Anwendungsvertiefung Gesundheitspsychologie</t>
  </si>
  <si>
    <t>Anwendungsvertiefung Kognitionspsychologie</t>
  </si>
  <si>
    <t>Anwendungsvertiefung Sozialpsychologie</t>
  </si>
  <si>
    <t>Forschungskolloquium</t>
  </si>
  <si>
    <t>MSc. Kolloquium</t>
  </si>
  <si>
    <t>MSc. Arbeit</t>
  </si>
  <si>
    <t>MSc. Prüfung</t>
  </si>
  <si>
    <t>wird verrechnet</t>
  </si>
  <si>
    <t>Modulprüfung</t>
  </si>
  <si>
    <t>Anwesenheit</t>
  </si>
  <si>
    <t>muss noch erbracht werden</t>
  </si>
  <si>
    <t>ECTS Mainz</t>
  </si>
  <si>
    <t>600</t>
  </si>
  <si>
    <t>610</t>
  </si>
  <si>
    <t>620</t>
  </si>
  <si>
    <t>630</t>
  </si>
  <si>
    <t>770</t>
  </si>
  <si>
    <t>640</t>
  </si>
  <si>
    <t>650</t>
  </si>
  <si>
    <t>E. Schwerpunkt Kindheit &amp; Jugend</t>
  </si>
  <si>
    <t>F. Projektarbeit Kindheit &amp; Jugend</t>
  </si>
  <si>
    <t>740</t>
  </si>
  <si>
    <t>Schwerpunkt Kindheit &amp; Jugend</t>
  </si>
  <si>
    <t>750</t>
  </si>
  <si>
    <t>Projektarbeit Kindheit &amp; Jugend</t>
  </si>
  <si>
    <t>Projektseminar: Projektarbeit, Entwicklung</t>
  </si>
  <si>
    <t>E. Schwerpunkt Human Factors</t>
  </si>
  <si>
    <t>F. Projektarbeit in Human Factors</t>
  </si>
  <si>
    <t>H. Praktikum</t>
  </si>
  <si>
    <t>720</t>
  </si>
  <si>
    <t>Schwerpunkt Human Factors</t>
  </si>
  <si>
    <t>730</t>
  </si>
  <si>
    <t>Projektarbeit in Human Factors</t>
  </si>
  <si>
    <t>Projektseminar: Projekt Human Factors</t>
  </si>
  <si>
    <t>E. Schwerpunkt Arbeits- und Organisationspsychologie</t>
  </si>
  <si>
    <t>F. Projektarbeit Arbeits- und Organisationspsychologie</t>
  </si>
  <si>
    <t>700</t>
  </si>
  <si>
    <t>Schwerpunkt Arbeits- und Organisationspsychologie</t>
  </si>
  <si>
    <t>710</t>
  </si>
  <si>
    <t>Projektarbeit Arbeits- und Organisationspsychologie</t>
  </si>
  <si>
    <t>Projektarbeit, AOW</t>
  </si>
  <si>
    <t>M.Sc. Psychologie - Arbeits- und Organisationspsychologie</t>
  </si>
  <si>
    <t>Persönliche Angaben:</t>
  </si>
  <si>
    <t>Dieses Excelformular dient nur der Kommunikation mit dem Studienbüro Psychologie, es handelt sich nicht um ein offizielle Dokument. Die Fachsemestereinstufung wird Ihnen zum Nachreichen ausgestellt, sobald Sie einen Studienplatz bei uns erhalten haben.</t>
  </si>
  <si>
    <t>Bei Fragen zum konkreten Bewerbungsprozess (Zugangsvoraussetzungen, Fristen, benötigte Dokumente, technische Details von Hochschulstart.de, etc…) helfen Ihnen die Websites/Hotlines des Studierendenservice und der Zentralen Studienberatung. Das Psychologische Institut ist in den Bewerbungsprozess nicht eingebunden.</t>
  </si>
  <si>
    <t>Allgmeine Hinweise:</t>
  </si>
  <si>
    <t>Bearbeitungs-Hinweise:</t>
  </si>
  <si>
    <r>
      <t xml:space="preserve">Speichern Sie diese Datei zunächst mit einem personalisierten Namen ab: Ersetzen Sie hierzu die Platzhalter im Dateinamen. </t>
    </r>
    <r>
      <rPr>
        <b/>
        <sz val="11"/>
        <color theme="1"/>
        <rFont val="Calibri"/>
        <family val="2"/>
        <scheme val="minor"/>
      </rPr>
      <t>Lassen Sie den restlichen Dateinamen unverändert!</t>
    </r>
  </si>
  <si>
    <r>
      <t xml:space="preserve">Füllen Sie anschließend die "Persönlichen Angaben" möglichst vollständig aus. Das Feld bei "Bewerbung auf" </t>
    </r>
    <r>
      <rPr>
        <b/>
        <sz val="11"/>
        <color theme="1"/>
        <rFont val="Calibri"/>
        <family val="2"/>
        <scheme val="minor"/>
      </rPr>
      <t xml:space="preserve">muss </t>
    </r>
    <r>
      <rPr>
        <sz val="11"/>
        <color theme="1"/>
        <rFont val="Calibri"/>
        <family val="2"/>
        <scheme val="minor"/>
      </rPr>
      <t>ausgewählt werden, da sonst die weitere Bearbeitung nicht möglich ist.</t>
    </r>
  </si>
  <si>
    <t>Bei Herkunfts-Uni und -Studiengang können Sie auch mehrere Angaben machen, bitte trennen Sie diese mit Semikola ab. Sie müssen nur Studiengänge angeben, in denen sie (möglicherweise) relevante Vorleistungen erbracht haben.</t>
  </si>
  <si>
    <t>Bei Fragen zum Ausfüllen des Formulars, die sich nicht mit diesen Hinweisen oder der Hilfeseite beantworten lassen, wenden Sie sich an Bernhard Both (bboth@uni-mainz.de).</t>
  </si>
  <si>
    <t>Bernhard Both, bboth@uni-mainz.de</t>
  </si>
  <si>
    <r>
      <t xml:space="preserve">Bitte schicken Sie die ausgefüllte Exceldatei </t>
    </r>
    <r>
      <rPr>
        <b/>
        <sz val="11"/>
        <color theme="1"/>
        <rFont val="Calibri"/>
        <family val="2"/>
        <scheme val="minor"/>
      </rPr>
      <t>mit zugehörigem Modulhandbuch und aktueller Leistungsübersicht</t>
    </r>
    <r>
      <rPr>
        <sz val="11"/>
        <color theme="1"/>
        <rFont val="Calibri"/>
        <family val="2"/>
        <scheme val="minor"/>
      </rPr>
      <t xml:space="preserve"> an:</t>
    </r>
  </si>
  <si>
    <r>
      <t>Unter "Anmerkungen der Antragstellenden" können Sie (</t>
    </r>
    <r>
      <rPr>
        <b/>
        <sz val="11"/>
        <color theme="1"/>
        <rFont val="Calibri"/>
        <family val="2"/>
        <scheme val="minor"/>
      </rPr>
      <t>kurze!</t>
    </r>
    <r>
      <rPr>
        <sz val="11"/>
        <color theme="1"/>
        <rFont val="Calibri"/>
        <family val="2"/>
        <scheme val="minor"/>
      </rPr>
      <t>) freie Kommentare eintragen. (z.B. "Note steht noch aus", "Modul wird erst in diesem Semester abgeschlossen")</t>
    </r>
  </si>
  <si>
    <r>
      <t xml:space="preserve">Anschließend füllen Sie die blauen Felder bei "Erbrachte Vorleistungen" aus. Die grauen Felder werden automatisch oder vom Studienbüro ergänzt. Eine </t>
    </r>
    <r>
      <rPr>
        <b/>
        <sz val="11"/>
        <color theme="1"/>
        <rFont val="Calibri"/>
        <family val="2"/>
        <scheme val="minor"/>
      </rPr>
      <t>Ausfüllhilfe</t>
    </r>
    <r>
      <rPr>
        <sz val="11"/>
        <color theme="1"/>
        <rFont val="Calibri"/>
        <family val="2"/>
        <scheme val="minor"/>
      </rPr>
      <t xml:space="preserve"> finden sie auf </t>
    </r>
    <r>
      <rPr>
        <sz val="11"/>
        <color rgb="FFFF0000"/>
        <rFont val="Calibri"/>
        <family val="2"/>
        <scheme val="minor"/>
      </rPr>
      <t>https://www.psychologie.uni-mainz.de/studienbuero-psychologie/wechsel-an-die-jgu-mainz/</t>
    </r>
    <r>
      <rPr>
        <sz val="11"/>
        <color theme="1"/>
        <rFont val="Calibri"/>
        <family val="2"/>
        <scheme val="minor"/>
      </rPr>
      <t>.</t>
    </r>
  </si>
  <si>
    <t>[Herr, Frau, gewünschte Anrede]</t>
  </si>
  <si>
    <t>Nebenfach Kinder- und Jugendpsychiatrie</t>
  </si>
  <si>
    <t>Nebenfach Psychiatrie</t>
  </si>
  <si>
    <t>Nebenfach Soziologie</t>
  </si>
  <si>
    <t>Nebenfach Philosophie</t>
  </si>
  <si>
    <t>O. Nebenfach Wirtschaftswissenschaften</t>
  </si>
  <si>
    <t>O. Nebenfach Sportwissenschaften</t>
  </si>
  <si>
    <t>O. Nebenfach Kinder- und Jugendpsychiatrie</t>
  </si>
  <si>
    <t>O. Nebenfach Psychiatrie</t>
  </si>
  <si>
    <t>O. Nebenfach Soziologie</t>
  </si>
  <si>
    <t>O. Nebenfach Philosophie</t>
  </si>
  <si>
    <t>Projektseminar Bachelorarbeit</t>
  </si>
  <si>
    <t>Nebenfach Informatik</t>
  </si>
  <si>
    <t>G. Nebenfach Informatik</t>
  </si>
  <si>
    <t>M.04.107.310</t>
  </si>
  <si>
    <t>M.04.107.300ff</t>
  </si>
  <si>
    <t>Nebenfach Erziehungswissenschaft</t>
  </si>
  <si>
    <t>M.02.052.1025</t>
  </si>
  <si>
    <t>M.05.127.520/30</t>
  </si>
  <si>
    <t>M.02.149.16100b</t>
  </si>
  <si>
    <t>M.02.184.32…</t>
  </si>
  <si>
    <t>s.o.</t>
  </si>
  <si>
    <t>Stand. Anmerkungen</t>
  </si>
  <si>
    <t>ECTS nicht ausreichend</t>
  </si>
  <si>
    <t>ECTS reichen nur für VL</t>
  </si>
  <si>
    <t>Inhaltliche Überschneidung unzureichend</t>
  </si>
  <si>
    <t>mehr Informationen benötigt</t>
  </si>
  <si>
    <t>Vorleistung</t>
  </si>
  <si>
    <t>anerkannt</t>
  </si>
  <si>
    <t>Anerkennung muss im Nebenfach beantragt werden</t>
  </si>
  <si>
    <t>ECTS reichen nur für SE</t>
  </si>
  <si>
    <t>erfüllt:</t>
  </si>
  <si>
    <t>gemittelt</t>
  </si>
  <si>
    <t>wird nicht benötigt</t>
  </si>
  <si>
    <t>nein</t>
  </si>
  <si>
    <t>ja</t>
  </si>
  <si>
    <t>VL Biologische Psychologie</t>
  </si>
  <si>
    <t>M.Sc. Klinische Psychologie &amp; Psychotherapie (neue PsychThO)</t>
  </si>
  <si>
    <t>Wissenschaftliche Vertiefung</t>
  </si>
  <si>
    <t>Vertiefung Forschungsmethodik &amp; Statistik</t>
  </si>
  <si>
    <t>Vertiefte psychologische Diagnostik und Begutachtung</t>
  </si>
  <si>
    <t>Spezielle Störungs- und Verhaltenslehre</t>
  </si>
  <si>
    <t>Vertiefte Praxis der Psychotherapie (BQT II)</t>
  </si>
  <si>
    <t>Angewandte Psychotherapie, Dokumentation und Evaluation</t>
  </si>
  <si>
    <t>A. Vertiefung Forschungsmethodik &amp; Statistik</t>
  </si>
  <si>
    <t>B. Vertiefte psychologische Diagnostik und Begutachtung</t>
  </si>
  <si>
    <t>C. Wissenschaftliche Vertiefung</t>
  </si>
  <si>
    <t>D. Spezielle Störungs- und Verhaltenslehre</t>
  </si>
  <si>
    <t>E. Vertiefte Praxis der Psychotherapie (BQT II)</t>
  </si>
  <si>
    <t>F. Angewandte Psychotherapie, Dokumentation und Evaluation</t>
  </si>
  <si>
    <t>Anerkennung von…</t>
  </si>
  <si>
    <t>VL Fortgeschrittene statistische Methoden-Grundlagen</t>
  </si>
  <si>
    <t>UE Fortgeschrittene statistische Methoden-Grundlagen</t>
  </si>
  <si>
    <t>SE Evaluation und Integration in Psychotherapie</t>
  </si>
  <si>
    <t>SE Fortgeschrittene Diagnostik I - Gutachten</t>
  </si>
  <si>
    <t>UE Fortgeschrittene Diagnostik - avancierte Testtheorie</t>
  </si>
  <si>
    <t>VL Fortgeschrittene Diagnostik II - Avancierte Testtheorie</t>
  </si>
  <si>
    <t>VL Neurow. Grundlagen der klinischen Psychologie</t>
  </si>
  <si>
    <t>VL Psych. Störungen über die Lebensspanne</t>
  </si>
  <si>
    <t>VL Spezielle Verfahrenslehre</t>
  </si>
  <si>
    <t>KG Psychotherapie bei Erwachsenen</t>
  </si>
  <si>
    <t>KG Psychotherapie bei Kindern und Jugendlichen</t>
  </si>
  <si>
    <t>KG Psychoth. Behandlung über die Lebensspanne</t>
  </si>
  <si>
    <t>UE Angew. PT - Klinische &amp; Psychosoziale Versorgung</t>
  </si>
  <si>
    <t>UE Angew. PT - Doku &amp; Evaluation von Behandlungen</t>
  </si>
  <si>
    <t>Angewandte Praxis der Psychotherapie I (BQT III - 1)</t>
  </si>
  <si>
    <t>Forschungsorientiertes Praktikum II: Psychotherapieforschung</t>
  </si>
  <si>
    <t>komplett (inkl. VP-Stunden)</t>
  </si>
  <si>
    <t>Angewandte Praxis der Psychotherapie I (BQT III - 2)</t>
  </si>
  <si>
    <t>Vorbereitung Parcoursprüfung</t>
  </si>
  <si>
    <t>Master-Kolloquium</t>
  </si>
  <si>
    <t>Masterarbeit</t>
  </si>
  <si>
    <t>aus Modul</t>
  </si>
  <si>
    <t>Anerkennung von</t>
  </si>
  <si>
    <t>M.02.D09.780</t>
  </si>
  <si>
    <t>M.02.D09.790</t>
  </si>
  <si>
    <t>G. Angewandte Praxis der Psychotherapie I (BQT III - 1)</t>
  </si>
  <si>
    <t>H. Forschungsorientiertes Praktikum II: Psychotherapieforschung</t>
  </si>
  <si>
    <t>I. Angewandte Praxis der Psychotherapie I (BQT III - 2)</t>
  </si>
  <si>
    <t>3 + 4</t>
  </si>
  <si>
    <t>SE Fortgeschrittene Diagnostik I: Gutachten</t>
  </si>
  <si>
    <t>SE Persönlichkeitspsychologie: The power of personality</t>
  </si>
  <si>
    <t>SE Aktuelle Kontroversen in der Persönlichkeitspsychologie</t>
  </si>
  <si>
    <t>SE Soziale Kognition</t>
  </si>
  <si>
    <t>SE Aktuelle Kontroversen in derSozialpsychologie</t>
  </si>
  <si>
    <t>SE Entwicklungspsychologie I</t>
  </si>
  <si>
    <t>SE Entwicklungspsychologie II</t>
  </si>
  <si>
    <t>SE Aktuelle Grundlagenforschung Allgemeine Psychologie</t>
  </si>
  <si>
    <t>SE Spezielle Grundlagenforschung Allgemeine Psychologie</t>
  </si>
  <si>
    <t>SE Neurowissenschaftliche Methoden</t>
  </si>
  <si>
    <t>SE Kognitive und Klinische Neurowissenschaften</t>
  </si>
  <si>
    <t>SE Kriminalpsychologie</t>
  </si>
  <si>
    <t>SE Glaubhaftigkeit und Familienrecht</t>
  </si>
  <si>
    <t>SE Mechanismen psychischer Störungen</t>
  </si>
  <si>
    <t>SE Experimentelle Standardmethoden der Klinischen Psychologie</t>
  </si>
  <si>
    <t>SE Angewandte Gesundheitspsychologie</t>
  </si>
  <si>
    <t>SE Prävention &amp; Gesundheitsforschung</t>
  </si>
  <si>
    <t>SE Grundlagen der anwendungsorientierten Kognitionspsychologie</t>
  </si>
  <si>
    <t>SE Spezielle Themen der anwendungsorientierten Kognitionspsychologie</t>
  </si>
  <si>
    <t>SE Anwendungen der Sozialpsychologie</t>
  </si>
  <si>
    <t>SE Aktuelle Kontroversen in der Sozialpsychologie</t>
  </si>
  <si>
    <t>SE Grundlagen, Entwicklung</t>
  </si>
  <si>
    <t>SE Anwendung, Entwicklung</t>
  </si>
  <si>
    <t>SE Forschung, Entwicklung</t>
  </si>
  <si>
    <t>SE Propädeutikum</t>
  </si>
  <si>
    <t>SE Grundlagen der HF-Psychologie</t>
  </si>
  <si>
    <t>SE HF-Special Topics</t>
  </si>
  <si>
    <t>SE HF-Design</t>
  </si>
  <si>
    <t>SE Human-Factors Methoden</t>
  </si>
  <si>
    <t>SE Personal und Beruf</t>
  </si>
  <si>
    <t>SE Arbeit, Gesundheit und Prävention</t>
  </si>
  <si>
    <t>SE Organisationsberatung und Entwicklung, AOW</t>
  </si>
  <si>
    <t>Wahl-SE Persönlichkeitspsy. "The power of personality"</t>
  </si>
  <si>
    <t>Wahl-SE Aktuelle Kontroversen in der Persönlichkeitspsy.</t>
  </si>
  <si>
    <t>Wahl-SE Soziale Kognition</t>
  </si>
  <si>
    <t>Wahl-SE Entwicklungspsychologie 1</t>
  </si>
  <si>
    <t>Wahl-SE Entwicklungspsychologie 2</t>
  </si>
  <si>
    <t>Wahl-SE Aktuelle Grundlagenforschung Allg. Psych.</t>
  </si>
  <si>
    <t>Wahl-SE Spezielle Grundlagenforschung Allg. Psych.</t>
  </si>
  <si>
    <t>Wahl-SE Neurowissenschaftl. Methoden</t>
  </si>
  <si>
    <t>Wahl-SE Kognitive und Klinische Neurowissenschaften</t>
  </si>
  <si>
    <t>Wahl-SE Angewandte Gesundheitspsychologie</t>
  </si>
  <si>
    <t>Wahl-SE Prävention und Gesundheitsforschung</t>
  </si>
  <si>
    <t>Wahl-SE Grundlagen der anwendungsorientierten Kognitionspsychologie</t>
  </si>
  <si>
    <t>Wahl-SE Spezielle Themen der anwendungsorientierten Kognitionspsychologie</t>
  </si>
  <si>
    <t>Wahl-SE Anwendungen der Sozialpsychologie</t>
  </si>
  <si>
    <t>Projektseminar Experimentaldesign und Durchführung</t>
  </si>
  <si>
    <t>SE EinführungsSE</t>
  </si>
  <si>
    <t>SE Forensisches FallSE</t>
  </si>
  <si>
    <t>Wahl-SE Aktuelle Kontroversen in der Sozialpsy.</t>
  </si>
  <si>
    <t>UE Anwendungen in R II</t>
  </si>
  <si>
    <t>SE Fortgeschrittene statistische Methoden II (Vertiefung)</t>
  </si>
  <si>
    <t>UE Evaluation und Forschungsmethoden</t>
  </si>
  <si>
    <t>UE Fortgeschrittene statistische Methoden I (Grundlagen)</t>
  </si>
  <si>
    <t>VL Fortgeschrittene statistische Methoden I (Grundlagen)</t>
  </si>
  <si>
    <t>VL Neurowissenschaftliche Grundlagen der Klinischen Psychologie</t>
  </si>
  <si>
    <t>VL Psychische Störungen und deren Entwicklung über die Lebensspanne</t>
  </si>
  <si>
    <t>VL Fortgeschrittene Diagnostik II: Avancierte Testtheorie</t>
  </si>
  <si>
    <t>UE Fortgeschrittene Diagnostik II: Avancierte Testtheorie</t>
  </si>
  <si>
    <t>Anwendungen in R I</t>
  </si>
  <si>
    <t>520</t>
  </si>
  <si>
    <t>B.Sc. Psychologie &amp; Psychotherapie ab 2025</t>
  </si>
  <si>
    <t>min</t>
  </si>
  <si>
    <t>max</t>
  </si>
  <si>
    <t>Modul-Nummer</t>
  </si>
  <si>
    <t>UE Einführung in die Psychologie &amp; Psychotherapie</t>
  </si>
  <si>
    <t>UE Statistische Datenanalyse mit R</t>
  </si>
  <si>
    <t>PS Sprache und Interaktion</t>
  </si>
  <si>
    <t>N1</t>
  </si>
  <si>
    <t>N2</t>
  </si>
  <si>
    <t>Störungslehre und allgemeine Verfahrenslehre 1</t>
  </si>
  <si>
    <t>Störungslehre und allgemeine Verfahrenslehre 2</t>
  </si>
  <si>
    <t>3</t>
  </si>
  <si>
    <t>4</t>
  </si>
  <si>
    <t>Q1</t>
  </si>
  <si>
    <t>Q2</t>
  </si>
  <si>
    <t>Praktikum (Orientierungspraktikum gemäß PsychThApprO)</t>
  </si>
  <si>
    <t>Praktikum (Forschungs-/Berufspraktikum)</t>
  </si>
  <si>
    <t>N1. Störungslehre und allgemeine Verfahrenslehre 1</t>
  </si>
  <si>
    <t>N2. Störungslehre und allgemeine Verfahrenslehre 2</t>
  </si>
  <si>
    <t>Q1. Praktikum (Orientierungspraktikum nach PsychThApprO)</t>
  </si>
  <si>
    <t>Q2. Praktikum (Forschungs-/Berufspraktikum)</t>
  </si>
  <si>
    <t>400c_25</t>
  </si>
  <si>
    <t>470c_25</t>
  </si>
  <si>
    <t>Nebenfach Zukunftsmodul SUNNY</t>
  </si>
  <si>
    <t>480c_25</t>
  </si>
  <si>
    <t>UE Datenerhebung, Auswertung und Präsentation</t>
  </si>
  <si>
    <t>490</t>
  </si>
  <si>
    <t>540c_25</t>
  </si>
  <si>
    <t>541_c25</t>
  </si>
  <si>
    <t>M.00.ZKN.050</t>
  </si>
  <si>
    <t>500c_25</t>
  </si>
  <si>
    <t>560c_25</t>
  </si>
  <si>
    <t>561c_25</t>
  </si>
  <si>
    <t>O. Nebenfach Zukunftsmodul SUNNY</t>
  </si>
  <si>
    <t>Anerkennung</t>
  </si>
  <si>
    <t>Vorleistungen</t>
  </si>
  <si>
    <t>Äquivalente Mainz</t>
  </si>
  <si>
    <t>Veranstaltung (bei Teilanerkennung)</t>
  </si>
  <si>
    <t>Veranstaltung (nur bei Teilanerkennung benötigt)</t>
  </si>
  <si>
    <t>Veranstaltung (nur bei Teilanerkennung, sonst "komplett")</t>
  </si>
  <si>
    <t>M.04.107.314</t>
  </si>
  <si>
    <r>
      <t>Dieses Excelformular enthält komplexe Formatierungen und sollte daher</t>
    </r>
    <r>
      <rPr>
        <b/>
        <sz val="11"/>
        <color theme="1"/>
        <rFont val="Calibri"/>
        <family val="2"/>
        <scheme val="minor"/>
      </rPr>
      <t xml:space="preserve"> mit Excel bearbeitet</t>
    </r>
    <r>
      <rPr>
        <sz val="11"/>
        <color theme="1"/>
        <rFont val="Calibri"/>
        <family val="2"/>
        <scheme val="minor"/>
      </rPr>
      <t xml:space="preserve"> werden. Eine Bearbeitung mit anderen Programmen wie z.B. Open Office, OnlyOffice oder Numbers kann zu Problemen beim Ausfüllen führen und die </t>
    </r>
    <r>
      <rPr>
        <b/>
        <sz val="11"/>
        <color theme="1"/>
        <rFont val="Calibri"/>
        <family val="2"/>
        <scheme val="minor"/>
      </rPr>
      <t>Auswertung deutlich verzögern oder nicht möglich machen</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</si>
</sst>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4"/>
      <color theme="1"/>
      <name val="Calibri"/>
      <family val="2"/>
      <scheme val="minor"/>
    </font>
    <font>
      <sz val="2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sz val="16"/>
      <color theme="1"/>
      <name val="Calibri"/>
      <family val="2"/>
      <scheme val="minor"/>
    </font>
    <font>
      <sz val="11"/>
      <color theme="0" tint="-0.14999847407452621"/>
      <name val="Calibri"/>
      <family val="2"/>
      <scheme val="minor"/>
    </font>
    <font>
      <sz val="10"/>
      <color theme="1"/>
      <name val="Calibri"/>
      <family val="2"/>
      <scheme val="minor"/>
    </font>
  </fonts>
  <fills count="10">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01">
    <xf numFmtId="0" fontId="0" fillId="0" borderId="0" xfId="0"/>
    <xf numFmtId="49" fontId="0" fillId="0" borderId="0" xfId="0" applyNumberFormat="1" applyAlignment="1">
      <alignment horizontal="right"/>
    </xf>
    <xf numFmtId="0" fontId="1" fillId="0" borderId="0" xfId="0" applyFont="1"/>
    <xf numFmtId="0" fontId="1" fillId="2" borderId="3" xfId="0" applyFont="1" applyFill="1" applyBorder="1" applyAlignment="1">
      <alignment horizontal="center" vertical="center"/>
    </xf>
    <xf numFmtId="0" fontId="1" fillId="0" borderId="0" xfId="0" applyFont="1" applyAlignment="1">
      <alignment horizontal="center" vertical="center"/>
    </xf>
    <xf numFmtId="0" fontId="0" fillId="0" borderId="0" xfId="0" applyAlignment="1">
      <alignment horizontal="right"/>
    </xf>
    <xf numFmtId="0" fontId="1" fillId="8" borderId="0" xfId="0" applyFont="1" applyFill="1"/>
    <xf numFmtId="0" fontId="0" fillId="8" borderId="0" xfId="0" applyFill="1"/>
    <xf numFmtId="0" fontId="2" fillId="6" borderId="1" xfId="0" applyFont="1" applyFill="1" applyBorder="1"/>
    <xf numFmtId="0" fontId="0" fillId="6" borderId="2" xfId="0" applyFill="1" applyBorder="1"/>
    <xf numFmtId="0" fontId="0" fillId="6" borderId="3" xfId="0" applyFill="1" applyBorder="1"/>
    <xf numFmtId="0" fontId="1" fillId="6" borderId="1" xfId="0" applyFont="1" applyFill="1" applyBorder="1" applyAlignment="1">
      <alignment vertical="center" wrapText="1"/>
    </xf>
    <xf numFmtId="0" fontId="1" fillId="2" borderId="2" xfId="0" quotePrefix="1" applyFont="1" applyFill="1" applyBorder="1" applyAlignment="1">
      <alignment horizontal="center" vertical="center"/>
    </xf>
    <xf numFmtId="0" fontId="0" fillId="5" borderId="12" xfId="0" applyFill="1" applyBorder="1" applyAlignment="1" applyProtection="1">
      <alignment horizontal="left" vertical="top" wrapText="1"/>
      <protection locked="0"/>
    </xf>
    <xf numFmtId="49" fontId="0" fillId="0" borderId="0" xfId="0" applyNumberFormat="1"/>
    <xf numFmtId="0" fontId="1" fillId="3" borderId="12" xfId="0" applyFont="1" applyFill="1" applyBorder="1"/>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4" borderId="12" xfId="0" applyFill="1" applyBorder="1" applyAlignment="1" applyProtection="1">
      <alignment horizontal="left" vertical="top" wrapText="1"/>
      <protection locked="0"/>
    </xf>
    <xf numFmtId="0" fontId="0" fillId="3" borderId="12" xfId="0" applyFill="1" applyBorder="1" applyAlignment="1">
      <alignment horizontal="left" vertical="top" wrapText="1"/>
    </xf>
    <xf numFmtId="0" fontId="0" fillId="7" borderId="12" xfId="0" applyFill="1" applyBorder="1" applyAlignment="1">
      <alignment horizontal="left" vertical="top" wrapText="1"/>
    </xf>
    <xf numFmtId="2" fontId="0" fillId="4" borderId="12" xfId="0" applyNumberFormat="1" applyFill="1" applyBorder="1" applyAlignment="1" applyProtection="1">
      <alignment horizontal="left" vertical="top" wrapText="1"/>
      <protection locked="0"/>
    </xf>
    <xf numFmtId="0" fontId="1" fillId="6" borderId="12" xfId="0" applyFont="1" applyFill="1" applyBorder="1" applyAlignment="1">
      <alignment vertical="center" wrapText="1"/>
    </xf>
    <xf numFmtId="0" fontId="0" fillId="0" borderId="12" xfId="0" applyBorder="1"/>
    <xf numFmtId="0" fontId="0" fillId="8" borderId="13" xfId="0" applyFill="1" applyBorder="1"/>
    <xf numFmtId="0" fontId="0" fillId="8" borderId="14" xfId="0" applyFill="1" applyBorder="1"/>
    <xf numFmtId="0" fontId="0" fillId="8" borderId="8" xfId="0" applyFill="1" applyBorder="1"/>
    <xf numFmtId="0" fontId="0" fillId="8" borderId="4" xfId="0" applyFill="1" applyBorder="1"/>
    <xf numFmtId="0" fontId="0" fillId="8" borderId="9" xfId="0" applyFill="1" applyBorder="1"/>
    <xf numFmtId="0" fontId="0" fillId="3" borderId="0" xfId="0" applyFill="1"/>
    <xf numFmtId="0" fontId="7" fillId="0" borderId="0" xfId="0" applyFont="1"/>
    <xf numFmtId="0" fontId="0" fillId="0" borderId="0" xfId="0" applyAlignment="1">
      <alignment wrapText="1"/>
    </xf>
    <xf numFmtId="0" fontId="7" fillId="3" borderId="0" xfId="0" applyFont="1" applyFill="1"/>
    <xf numFmtId="164" fontId="0" fillId="4" borderId="12" xfId="0" applyNumberFormat="1" applyFill="1" applyBorder="1" applyAlignment="1" applyProtection="1">
      <alignment horizontal="left" vertical="top" wrapText="1"/>
      <protection locked="0"/>
    </xf>
    <xf numFmtId="0" fontId="0" fillId="8" borderId="0" xfId="0" applyFill="1" applyAlignment="1">
      <alignment horizontal="left" vertical="top" wrapText="1"/>
    </xf>
    <xf numFmtId="0" fontId="0" fillId="8" borderId="0" xfId="0" applyFill="1" applyAlignment="1">
      <alignment horizontal="center" vertical="center" wrapText="1"/>
    </xf>
    <xf numFmtId="0" fontId="8" fillId="6" borderId="1" xfId="0" applyFont="1" applyFill="1" applyBorder="1"/>
    <xf numFmtId="0" fontId="8" fillId="6" borderId="2" xfId="0" applyFont="1" applyFill="1" applyBorder="1"/>
    <xf numFmtId="0" fontId="8" fillId="6" borderId="3" xfId="0" applyFont="1" applyFill="1" applyBorder="1"/>
    <xf numFmtId="0" fontId="0" fillId="0" borderId="0" xfId="0" applyAlignment="1">
      <alignment horizontal="left"/>
    </xf>
    <xf numFmtId="0" fontId="1" fillId="6" borderId="10"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0" fillId="0" borderId="5" xfId="0" applyBorder="1"/>
    <xf numFmtId="0" fontId="0" fillId="0" borderId="6" xfId="0" applyBorder="1"/>
    <xf numFmtId="0" fontId="0" fillId="0" borderId="7" xfId="0" applyBorder="1"/>
    <xf numFmtId="0" fontId="0" fillId="0" borderId="13" xfId="0" applyBorder="1"/>
    <xf numFmtId="0" fontId="0" fillId="0" borderId="14" xfId="0" applyBorder="1"/>
    <xf numFmtId="0" fontId="0" fillId="0" borderId="8" xfId="0" applyBorder="1"/>
    <xf numFmtId="0" fontId="0" fillId="0" borderId="4" xfId="0" applyBorder="1"/>
    <xf numFmtId="0" fontId="0" fillId="0" borderId="9" xfId="0" applyBorder="1"/>
    <xf numFmtId="0" fontId="1" fillId="6" borderId="7" xfId="0" applyFont="1" applyFill="1" applyBorder="1" applyAlignment="1">
      <alignment vertical="center" wrapText="1"/>
    </xf>
    <xf numFmtId="0" fontId="1" fillId="6" borderId="10" xfId="0" applyFont="1" applyFill="1" applyBorder="1" applyAlignment="1">
      <alignment wrapText="1"/>
    </xf>
    <xf numFmtId="0" fontId="1" fillId="6" borderId="7" xfId="0" applyFont="1" applyFill="1" applyBorder="1" applyAlignment="1">
      <alignment wrapText="1"/>
    </xf>
    <xf numFmtId="0" fontId="1" fillId="6" borderId="10" xfId="0" applyFont="1" applyFill="1" applyBorder="1" applyAlignment="1">
      <alignment vertical="center" wrapText="1"/>
    </xf>
    <xf numFmtId="0" fontId="1" fillId="6" borderId="5" xfId="0" applyFont="1" applyFill="1" applyBorder="1" applyAlignment="1">
      <alignment wrapText="1"/>
    </xf>
    <xf numFmtId="0" fontId="1" fillId="6" borderId="6" xfId="0" applyFont="1" applyFill="1" applyBorder="1" applyAlignment="1">
      <alignment vertical="center" wrapText="1"/>
    </xf>
    <xf numFmtId="0" fontId="1" fillId="0" borderId="0" xfId="0" applyFont="1" applyAlignment="1">
      <alignment horizontal="right"/>
    </xf>
    <xf numFmtId="0" fontId="1" fillId="2" borderId="1" xfId="0" applyFont="1" applyFill="1" applyBorder="1" applyAlignment="1">
      <alignment horizontal="right" vertical="center"/>
    </xf>
    <xf numFmtId="0" fontId="0" fillId="0" borderId="12" xfId="0" applyBorder="1" applyAlignment="1">
      <alignment textRotation="90"/>
    </xf>
    <xf numFmtId="0" fontId="1" fillId="2" borderId="2" xfId="0" applyFont="1" applyFill="1" applyBorder="1" applyAlignment="1">
      <alignment horizontal="center" vertical="center" wrapText="1"/>
    </xf>
    <xf numFmtId="0" fontId="1" fillId="6" borderId="7" xfId="0" applyFont="1" applyFill="1" applyBorder="1" applyAlignment="1">
      <alignment horizontal="center" wrapText="1"/>
    </xf>
    <xf numFmtId="0" fontId="1" fillId="6" borderId="9" xfId="0" applyFont="1" applyFill="1" applyBorder="1" applyAlignment="1">
      <alignment horizont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0" fillId="8" borderId="0" xfId="0" applyFill="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13" xfId="0" applyFill="1" applyBorder="1" applyAlignment="1">
      <alignment horizontal="left" vertical="top" wrapText="1"/>
    </xf>
    <xf numFmtId="0" fontId="0" fillId="8" borderId="14" xfId="0" applyFill="1" applyBorder="1" applyAlignment="1">
      <alignment horizontal="left" vertical="top" wrapText="1"/>
    </xf>
    <xf numFmtId="0" fontId="0" fillId="8" borderId="8" xfId="0" applyFill="1" applyBorder="1" applyAlignment="1">
      <alignment horizontal="left" vertical="top" wrapText="1"/>
    </xf>
    <xf numFmtId="0" fontId="0" fillId="8" borderId="4" xfId="0" applyFill="1" applyBorder="1" applyAlignment="1">
      <alignment horizontal="left" vertical="top" wrapText="1"/>
    </xf>
    <xf numFmtId="0" fontId="0" fillId="8" borderId="9" xfId="0" applyFill="1" applyBorder="1" applyAlignment="1">
      <alignment horizontal="left" vertical="top" wrapText="1"/>
    </xf>
    <xf numFmtId="0" fontId="0" fillId="9" borderId="10" xfId="0" applyFill="1" applyBorder="1" applyAlignment="1" applyProtection="1">
      <alignment horizontal="left" vertical="top" wrapText="1"/>
      <protection locked="0"/>
    </xf>
    <xf numFmtId="0" fontId="0" fillId="9" borderId="15" xfId="0" applyFill="1" applyBorder="1" applyAlignment="1" applyProtection="1">
      <alignment horizontal="left" vertical="top" wrapText="1"/>
      <protection locked="0"/>
    </xf>
    <xf numFmtId="0" fontId="0" fillId="9" borderId="11" xfId="0" applyFill="1" applyBorder="1" applyAlignment="1" applyProtection="1">
      <alignment horizontal="left" vertical="top" wrapText="1"/>
      <protection locked="0"/>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top" wrapText="1"/>
    </xf>
    <xf numFmtId="0" fontId="1" fillId="6" borderId="11" xfId="0" applyFont="1" applyFill="1" applyBorder="1" applyAlignment="1">
      <alignment horizontal="center" vertical="top" wrapText="1"/>
    </xf>
    <xf numFmtId="0" fontId="6" fillId="4" borderId="5"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 fillId="6" borderId="1"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10" xfId="0" applyFont="1" applyFill="1" applyBorder="1" applyAlignment="1">
      <alignment horizontal="center" wrapText="1"/>
    </xf>
    <xf numFmtId="0" fontId="1" fillId="6" borderId="11" xfId="0" applyFont="1" applyFill="1" applyBorder="1" applyAlignment="1">
      <alignment horizont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0" fontId="1" fillId="6" borderId="12" xfId="0" applyFont="1" applyFill="1" applyBorder="1" applyAlignment="1">
      <alignment horizontal="left" vertical="top"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1">
    <cellStyle name="Standard" xfId="0" builtinId="0"/>
  </cellStyles>
  <dxfs count="11">
    <dxf>
      <fill>
        <patternFill>
          <bgColor rgb="FF92D050"/>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ont>
        <color rgb="FF006100"/>
      </font>
      <fill>
        <patternFill>
          <bgColor rgb="FFC6EFCE"/>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470D-C73C-4DE9-B9C4-07FC7A3C2280}">
  <dimension ref="A3:AS507"/>
  <sheetViews>
    <sheetView topLeftCell="W1" zoomScale="85" zoomScaleNormal="85" workbookViewId="0">
      <selection activeCell="AK6" sqref="AK6"/>
    </sheetView>
  </sheetViews>
  <sheetFormatPr baseColWidth="10" defaultRowHeight="15" x14ac:dyDescent="0.25"/>
  <cols>
    <col min="1" max="1" width="34.7109375" customWidth="1"/>
    <col min="3" max="3" width="15" style="5" customWidth="1"/>
    <col min="4" max="4" width="7" customWidth="1"/>
    <col min="5" max="5" width="31.140625" customWidth="1"/>
    <col min="6" max="6" width="32" customWidth="1"/>
    <col min="7" max="7" width="86.85546875" customWidth="1"/>
    <col min="8" max="8" width="10.7109375" customWidth="1"/>
    <col min="9" max="9" width="62.5703125" customWidth="1"/>
    <col min="10" max="10" width="7.85546875" customWidth="1"/>
    <col min="11" max="11" width="15.7109375" customWidth="1"/>
    <col min="33" max="33" width="28.85546875" customWidth="1"/>
    <col min="37" max="37" width="15" customWidth="1"/>
    <col min="41" max="41" width="38.28515625" customWidth="1"/>
  </cols>
  <sheetData>
    <row r="3" spans="1:45" s="2" customFormat="1" ht="18.75" x14ac:dyDescent="0.3">
      <c r="A3" s="2" t="s">
        <v>28</v>
      </c>
      <c r="B3" s="2" t="s">
        <v>173</v>
      </c>
      <c r="C3" s="57" t="s">
        <v>21</v>
      </c>
      <c r="D3" s="2" t="s">
        <v>18</v>
      </c>
      <c r="H3" s="2" t="s">
        <v>22</v>
      </c>
      <c r="I3" s="2" t="s">
        <v>20</v>
      </c>
      <c r="J3" s="2" t="s">
        <v>23</v>
      </c>
      <c r="K3" s="2" t="s">
        <v>32</v>
      </c>
      <c r="L3" s="2" t="s">
        <v>42</v>
      </c>
      <c r="M3" s="2" t="s">
        <v>48</v>
      </c>
      <c r="N3" s="2" t="s">
        <v>56</v>
      </c>
      <c r="O3" s="2" t="s">
        <v>57</v>
      </c>
      <c r="X3" s="2">
        <f>COUNTA(X5:X40)</f>
        <v>0</v>
      </c>
      <c r="Y3" s="2">
        <f>COUNTA(Y5:Y40)</f>
        <v>30</v>
      </c>
      <c r="Z3" s="2">
        <f>COUNTA(Z5:Z42)</f>
        <v>32</v>
      </c>
      <c r="AA3" s="2">
        <f t="shared" ref="AA3:AE3" si="0">COUNTA(AA5:AA40)</f>
        <v>25</v>
      </c>
      <c r="AB3" s="2">
        <f t="shared" si="0"/>
        <v>25</v>
      </c>
      <c r="AC3" s="2">
        <f t="shared" si="0"/>
        <v>11</v>
      </c>
      <c r="AD3" s="2">
        <f t="shared" si="0"/>
        <v>25</v>
      </c>
      <c r="AE3" s="2">
        <f t="shared" si="0"/>
        <v>25</v>
      </c>
      <c r="AH3" s="61" t="s">
        <v>319</v>
      </c>
      <c r="AI3" s="63" t="s">
        <v>251</v>
      </c>
      <c r="AJ3" s="65" t="s">
        <v>24</v>
      </c>
      <c r="AK3" s="65" t="s">
        <v>250</v>
      </c>
    </row>
    <row r="4" spans="1:45" s="4" customFormat="1" ht="18" customHeight="1" x14ac:dyDescent="0.25">
      <c r="C4" s="58" t="s">
        <v>19</v>
      </c>
      <c r="D4" s="60"/>
      <c r="E4" s="60"/>
      <c r="F4" s="16"/>
      <c r="G4" s="16"/>
      <c r="H4" s="12" t="s">
        <v>39</v>
      </c>
      <c r="I4" s="17"/>
      <c r="J4" s="17"/>
      <c r="K4" s="17"/>
      <c r="L4" s="17"/>
      <c r="M4" s="17"/>
      <c r="N4" s="17"/>
      <c r="O4" s="3"/>
      <c r="X4" t="s">
        <v>184</v>
      </c>
      <c r="Y4" t="s">
        <v>185</v>
      </c>
      <c r="Z4" t="s">
        <v>438</v>
      </c>
      <c r="AA4" t="s">
        <v>187</v>
      </c>
      <c r="AB4" t="s">
        <v>283</v>
      </c>
      <c r="AC4" t="s">
        <v>334</v>
      </c>
      <c r="AD4" t="s">
        <v>186</v>
      </c>
      <c r="AE4" t="s">
        <v>188</v>
      </c>
      <c r="AH4" s="62"/>
      <c r="AI4" s="64"/>
      <c r="AJ4" s="66"/>
      <c r="AK4" s="66"/>
    </row>
    <row r="5" spans="1:45" x14ac:dyDescent="0.25">
      <c r="A5" t="s">
        <v>185</v>
      </c>
      <c r="C5" s="1" t="s">
        <v>58</v>
      </c>
      <c r="D5" t="s">
        <v>1</v>
      </c>
      <c r="E5" t="s">
        <v>59</v>
      </c>
      <c r="F5" t="str">
        <f>D5&amp;". "&amp;E5</f>
        <v>A. Einführung in die Psychologie</v>
      </c>
      <c r="G5" t="str">
        <f>A5&amp;F5</f>
        <v>B.Sc. Psychologie &amp; PsychotherapieA. Einführung in die Psychologie</v>
      </c>
      <c r="I5" t="s">
        <v>31</v>
      </c>
      <c r="J5">
        <v>7</v>
      </c>
      <c r="L5" s="14" t="s">
        <v>43</v>
      </c>
      <c r="M5" t="str">
        <f>""</f>
        <v/>
      </c>
      <c r="N5" t="str">
        <f>IF(B5="",IF(C5="","?",$C$4&amp;C5),B5)</f>
        <v>M.02.132.400</v>
      </c>
      <c r="O5" t="str">
        <f>A5&amp;F5&amp;I5</f>
        <v>B.Sc. Psychologie &amp; PsychotherapieA. Einführung in die Psychologiekomplett</v>
      </c>
      <c r="Y5" t="s">
        <v>37</v>
      </c>
      <c r="Z5" t="s">
        <v>37</v>
      </c>
      <c r="AA5" t="s">
        <v>37</v>
      </c>
      <c r="AB5" t="s">
        <v>37</v>
      </c>
      <c r="AC5" t="s">
        <v>37</v>
      </c>
      <c r="AD5" t="s">
        <v>37</v>
      </c>
      <c r="AE5" t="s">
        <v>37</v>
      </c>
      <c r="AH5" s="29"/>
      <c r="AI5" s="29"/>
      <c r="AJ5" s="29"/>
      <c r="AK5" s="29"/>
      <c r="AO5" s="43" t="s">
        <v>184</v>
      </c>
      <c r="AP5" s="44" t="s">
        <v>439</v>
      </c>
      <c r="AQ5" s="44" t="s">
        <v>440</v>
      </c>
      <c r="AR5" s="44"/>
      <c r="AS5" s="45" t="s">
        <v>184</v>
      </c>
    </row>
    <row r="6" spans="1:45" x14ac:dyDescent="0.25">
      <c r="A6" t="s">
        <v>185</v>
      </c>
      <c r="C6" s="1" t="s">
        <v>58</v>
      </c>
      <c r="D6" t="s">
        <v>1</v>
      </c>
      <c r="E6" t="s">
        <v>59</v>
      </c>
      <c r="F6" t="str">
        <f t="shared" ref="F6:F69" si="1">D6&amp;". "&amp;E6</f>
        <v>A. Einführung in die Psychologie</v>
      </c>
      <c r="G6" t="str">
        <f t="shared" ref="G6:G69" si="2">A6&amp;F6</f>
        <v>B.Sc. Psychologie &amp; PsychotherapieA. Einführung in die Psychologie</v>
      </c>
      <c r="H6">
        <v>4010</v>
      </c>
      <c r="I6" t="s">
        <v>153</v>
      </c>
      <c r="J6">
        <v>3</v>
      </c>
      <c r="L6" s="14" t="s">
        <v>43</v>
      </c>
      <c r="M6" t="str">
        <f>""</f>
        <v/>
      </c>
      <c r="N6" t="str">
        <f t="shared" ref="N6:N69" si="3">IF(B6="",IF(C6="","?",$C$4&amp;C6),B6)</f>
        <v>M.02.132.400</v>
      </c>
      <c r="O6" t="str">
        <f t="shared" ref="O6:O69" si="4">A6&amp;F6&amp;I6</f>
        <v>B.Sc. Psychologie &amp; PsychotherapieA. Einführung in die PsychologieVL Einführung in die Psychologie &amp; Psychotherapie</v>
      </c>
      <c r="Y6" t="s">
        <v>115</v>
      </c>
      <c r="Z6" t="s">
        <v>115</v>
      </c>
      <c r="AA6" t="s">
        <v>193</v>
      </c>
      <c r="AB6" t="s">
        <v>193</v>
      </c>
      <c r="AC6" t="s">
        <v>341</v>
      </c>
      <c r="AD6" t="s">
        <v>193</v>
      </c>
      <c r="AE6" t="s">
        <v>193</v>
      </c>
      <c r="AH6" s="29" t="s">
        <v>320</v>
      </c>
      <c r="AI6" s="29" t="s">
        <v>332</v>
      </c>
      <c r="AJ6" s="29" t="s">
        <v>332</v>
      </c>
      <c r="AK6" s="29" t="s">
        <v>332</v>
      </c>
      <c r="AO6" s="46" t="s">
        <v>185</v>
      </c>
      <c r="AP6">
        <v>2</v>
      </c>
      <c r="AQ6">
        <v>6</v>
      </c>
      <c r="AS6" s="47" t="e">
        <f>INDEX($AP$6:$AP$12,MATCH($AO$15,$AO$6:$AO$12,0))</f>
        <v>#N/A</v>
      </c>
    </row>
    <row r="7" spans="1:45" x14ac:dyDescent="0.25">
      <c r="A7" t="s">
        <v>185</v>
      </c>
      <c r="C7" s="1" t="s">
        <v>58</v>
      </c>
      <c r="D7" t="s">
        <v>1</v>
      </c>
      <c r="E7" t="s">
        <v>59</v>
      </c>
      <c r="F7" t="str">
        <f t="shared" si="1"/>
        <v>A. Einführung in die Psychologie</v>
      </c>
      <c r="G7" t="str">
        <f t="shared" si="2"/>
        <v>B.Sc. Psychologie &amp; PsychotherapieA. Einführung in die Psychologie</v>
      </c>
      <c r="H7">
        <v>4015</v>
      </c>
      <c r="I7" t="s">
        <v>424</v>
      </c>
      <c r="J7">
        <v>4</v>
      </c>
      <c r="L7" s="14" t="s">
        <v>43</v>
      </c>
      <c r="M7" t="str">
        <f>""</f>
        <v/>
      </c>
      <c r="N7" t="str">
        <f t="shared" si="3"/>
        <v>M.02.132.400</v>
      </c>
      <c r="O7" t="str">
        <f t="shared" si="4"/>
        <v>B.Sc. Psychologie &amp; PsychotherapieA. Einführung in die PsychologieSE EinführungsSE</v>
      </c>
      <c r="Y7" t="s">
        <v>116</v>
      </c>
      <c r="Z7" t="s">
        <v>116</v>
      </c>
      <c r="AA7" t="s">
        <v>194</v>
      </c>
      <c r="AB7" t="s">
        <v>194</v>
      </c>
      <c r="AC7" t="s">
        <v>342</v>
      </c>
      <c r="AD7" t="s">
        <v>194</v>
      </c>
      <c r="AE7" t="s">
        <v>194</v>
      </c>
      <c r="AH7" s="29" t="s">
        <v>321</v>
      </c>
      <c r="AI7" s="29" t="s">
        <v>331</v>
      </c>
      <c r="AJ7" s="29" t="s">
        <v>249</v>
      </c>
      <c r="AK7" s="29" t="s">
        <v>252</v>
      </c>
      <c r="AO7" s="46" t="s">
        <v>438</v>
      </c>
      <c r="AP7">
        <v>1</v>
      </c>
      <c r="AQ7">
        <v>1</v>
      </c>
      <c r="AS7" s="47" t="e">
        <f>IF(AS6&lt;INDEX($AQ$6:$AQ$12,MATCH($AO$15,$AO$6:$AO$12,0)),AS6+1,"")</f>
        <v>#N/A</v>
      </c>
    </row>
    <row r="8" spans="1:45" x14ac:dyDescent="0.25">
      <c r="A8" t="s">
        <v>185</v>
      </c>
      <c r="C8" s="1" t="s">
        <v>60</v>
      </c>
      <c r="D8" t="s">
        <v>2</v>
      </c>
      <c r="E8" t="s">
        <v>61</v>
      </c>
      <c r="F8" t="str">
        <f t="shared" si="1"/>
        <v>B. Biologische Psychologie und Kognitiv-affektive Neurowissenschaften</v>
      </c>
      <c r="G8" t="str">
        <f t="shared" si="2"/>
        <v>B.Sc. Psychologie &amp; PsychotherapieB. Biologische Psychologie und Kognitiv-affektive Neurowissenschaften</v>
      </c>
      <c r="I8" t="s">
        <v>31</v>
      </c>
      <c r="J8">
        <v>10</v>
      </c>
      <c r="K8" t="s">
        <v>33</v>
      </c>
      <c r="L8" s="14" t="s">
        <v>43</v>
      </c>
      <c r="M8" t="str">
        <f>""</f>
        <v/>
      </c>
      <c r="N8" t="str">
        <f t="shared" si="3"/>
        <v>M.02.132.410</v>
      </c>
      <c r="O8" t="str">
        <f t="shared" si="4"/>
        <v>B.Sc. Psychologie &amp; PsychotherapieB. Biologische Psychologie und Kognitiv-affektive Neurowissenschaftenkomplett</v>
      </c>
      <c r="Y8" t="s">
        <v>117</v>
      </c>
      <c r="Z8" t="s">
        <v>117</v>
      </c>
      <c r="AA8" t="s">
        <v>195</v>
      </c>
      <c r="AB8" t="s">
        <v>195</v>
      </c>
      <c r="AC8" t="s">
        <v>343</v>
      </c>
      <c r="AD8" t="s">
        <v>195</v>
      </c>
      <c r="AE8" t="s">
        <v>195</v>
      </c>
      <c r="AH8" s="29" t="s">
        <v>322</v>
      </c>
      <c r="AI8" s="29" t="s">
        <v>318</v>
      </c>
      <c r="AJ8" s="29" t="s">
        <v>331</v>
      </c>
      <c r="AK8" s="29" t="s">
        <v>318</v>
      </c>
      <c r="AO8" s="46" t="s">
        <v>187</v>
      </c>
      <c r="AP8">
        <v>1</v>
      </c>
      <c r="AQ8">
        <v>4</v>
      </c>
      <c r="AS8" s="47" t="e">
        <f t="shared" ref="AS8:AS11" si="5">IF(AS7&lt;INDEX($AQ$6:$AQ$12,MATCH($AO$15,$AO$6:$AO$12,0)),AS7+1,"")</f>
        <v>#N/A</v>
      </c>
    </row>
    <row r="9" spans="1:45" x14ac:dyDescent="0.25">
      <c r="A9" t="s">
        <v>185</v>
      </c>
      <c r="C9" s="1" t="s">
        <v>60</v>
      </c>
      <c r="D9" t="s">
        <v>2</v>
      </c>
      <c r="E9" t="s">
        <v>61</v>
      </c>
      <c r="F9" t="str">
        <f t="shared" si="1"/>
        <v>B. Biologische Psychologie und Kognitiv-affektive Neurowissenschaften</v>
      </c>
      <c r="G9" t="str">
        <f t="shared" si="2"/>
        <v>B.Sc. Psychologie &amp; PsychotherapieB. Biologische Psychologie und Kognitiv-affektive Neurowissenschaften</v>
      </c>
      <c r="H9">
        <v>4030</v>
      </c>
      <c r="I9" t="s">
        <v>333</v>
      </c>
      <c r="J9">
        <v>3</v>
      </c>
      <c r="L9" s="14" t="s">
        <v>43</v>
      </c>
      <c r="M9" t="str">
        <f>""</f>
        <v/>
      </c>
      <c r="N9" t="str">
        <f t="shared" si="3"/>
        <v>M.02.132.410</v>
      </c>
      <c r="O9" t="str">
        <f t="shared" si="4"/>
        <v>B.Sc. Psychologie &amp; PsychotherapieB. Biologische Psychologie und Kognitiv-affektive NeurowissenschaftenVL Biologische Psychologie</v>
      </c>
      <c r="Y9" t="s">
        <v>118</v>
      </c>
      <c r="Z9" t="s">
        <v>118</v>
      </c>
      <c r="AA9" t="s">
        <v>196</v>
      </c>
      <c r="AB9" t="s">
        <v>196</v>
      </c>
      <c r="AC9" t="s">
        <v>344</v>
      </c>
      <c r="AD9" t="s">
        <v>196</v>
      </c>
      <c r="AE9" t="s">
        <v>196</v>
      </c>
      <c r="AH9" s="29" t="s">
        <v>326</v>
      </c>
      <c r="AI9" s="29" t="s">
        <v>30</v>
      </c>
      <c r="AJ9" s="29" t="s">
        <v>318</v>
      </c>
      <c r="AK9" s="29" t="s">
        <v>30</v>
      </c>
      <c r="AO9" s="46" t="s">
        <v>283</v>
      </c>
      <c r="AP9">
        <v>1</v>
      </c>
      <c r="AQ9">
        <v>4</v>
      </c>
      <c r="AS9" s="47" t="e">
        <f t="shared" si="5"/>
        <v>#N/A</v>
      </c>
    </row>
    <row r="10" spans="1:45" x14ac:dyDescent="0.25">
      <c r="A10" t="s">
        <v>185</v>
      </c>
      <c r="C10" s="1" t="s">
        <v>60</v>
      </c>
      <c r="D10" t="s">
        <v>2</v>
      </c>
      <c r="E10" t="s">
        <v>61</v>
      </c>
      <c r="F10" t="str">
        <f t="shared" si="1"/>
        <v>B. Biologische Psychologie und Kognitiv-affektive Neurowissenschaften</v>
      </c>
      <c r="G10" t="str">
        <f t="shared" si="2"/>
        <v>B.Sc. Psychologie &amp; PsychotherapieB. Biologische Psychologie und Kognitiv-affektive Neurowissenschaften</v>
      </c>
      <c r="H10">
        <v>4035</v>
      </c>
      <c r="I10" t="s">
        <v>154</v>
      </c>
      <c r="J10">
        <v>3</v>
      </c>
      <c r="L10" s="14" t="s">
        <v>43</v>
      </c>
      <c r="M10" t="str">
        <f>""</f>
        <v/>
      </c>
      <c r="N10" t="str">
        <f t="shared" si="3"/>
        <v>M.02.132.410</v>
      </c>
      <c r="O10" t="str">
        <f t="shared" si="4"/>
        <v>B.Sc. Psychologie &amp; PsychotherapieB. Biologische Psychologie und Kognitiv-affektive NeurowissenschaftenVL Kognitiv-affektive Neurowissenschaften</v>
      </c>
      <c r="Y10" t="s">
        <v>119</v>
      </c>
      <c r="Z10" t="s">
        <v>119</v>
      </c>
      <c r="AA10" t="s">
        <v>197</v>
      </c>
      <c r="AB10" t="s">
        <v>197</v>
      </c>
      <c r="AC10" t="s">
        <v>345</v>
      </c>
      <c r="AD10" t="s">
        <v>197</v>
      </c>
      <c r="AE10" t="s">
        <v>197</v>
      </c>
      <c r="AH10" s="29" t="s">
        <v>323</v>
      </c>
      <c r="AI10" s="29"/>
      <c r="AJ10" s="29" t="s">
        <v>30</v>
      </c>
      <c r="AK10" s="29" t="s">
        <v>330</v>
      </c>
      <c r="AO10" s="46" t="s">
        <v>334</v>
      </c>
      <c r="AP10">
        <v>1</v>
      </c>
      <c r="AQ10">
        <v>4</v>
      </c>
      <c r="AS10" s="47" t="e">
        <f t="shared" si="5"/>
        <v>#N/A</v>
      </c>
    </row>
    <row r="11" spans="1:45" x14ac:dyDescent="0.25">
      <c r="A11" t="s">
        <v>185</v>
      </c>
      <c r="C11" s="1" t="s">
        <v>60</v>
      </c>
      <c r="D11" t="s">
        <v>2</v>
      </c>
      <c r="E11" t="s">
        <v>61</v>
      </c>
      <c r="F11" t="str">
        <f t="shared" si="1"/>
        <v>B. Biologische Psychologie und Kognitiv-affektive Neurowissenschaften</v>
      </c>
      <c r="G11" t="str">
        <f t="shared" si="2"/>
        <v>B.Sc. Psychologie &amp; PsychotherapieB. Biologische Psychologie und Kognitiv-affektive Neurowissenschaften</v>
      </c>
      <c r="H11">
        <v>4040</v>
      </c>
      <c r="I11" t="s">
        <v>137</v>
      </c>
      <c r="J11">
        <v>4</v>
      </c>
      <c r="K11" t="s">
        <v>62</v>
      </c>
      <c r="L11" s="14" t="s">
        <v>43</v>
      </c>
      <c r="M11" t="str">
        <f>""</f>
        <v/>
      </c>
      <c r="N11" t="str">
        <f t="shared" si="3"/>
        <v>M.02.132.410</v>
      </c>
      <c r="O11" t="str">
        <f t="shared" si="4"/>
        <v>B.Sc. Psychologie &amp; PsychotherapieB. Biologische Psychologie und Kognitiv-affektive NeurowissenschaftenSE Ausgewählte Themen der Biologischen Psychologie</v>
      </c>
      <c r="Y11" t="s">
        <v>120</v>
      </c>
      <c r="Z11" t="s">
        <v>120</v>
      </c>
      <c r="AA11" t="s">
        <v>198</v>
      </c>
      <c r="AB11" t="s">
        <v>198</v>
      </c>
      <c r="AC11" t="s">
        <v>346</v>
      </c>
      <c r="AD11" t="s">
        <v>198</v>
      </c>
      <c r="AE11" t="s">
        <v>198</v>
      </c>
      <c r="AH11" s="29" t="s">
        <v>327</v>
      </c>
      <c r="AI11" s="29"/>
      <c r="AJ11" s="29" t="s">
        <v>330</v>
      </c>
      <c r="AK11" s="29"/>
      <c r="AO11" s="46" t="s">
        <v>186</v>
      </c>
      <c r="AP11">
        <v>1</v>
      </c>
      <c r="AQ11">
        <v>4</v>
      </c>
      <c r="AS11" s="47" t="e">
        <f t="shared" si="5"/>
        <v>#N/A</v>
      </c>
    </row>
    <row r="12" spans="1:45" x14ac:dyDescent="0.25">
      <c r="A12" t="s">
        <v>185</v>
      </c>
      <c r="C12" s="1" t="s">
        <v>63</v>
      </c>
      <c r="D12" t="s">
        <v>4</v>
      </c>
      <c r="E12" t="s">
        <v>64</v>
      </c>
      <c r="F12" t="str">
        <f t="shared" si="1"/>
        <v>C. Allgemeine Psychologie I</v>
      </c>
      <c r="G12" t="str">
        <f t="shared" si="2"/>
        <v>B.Sc. Psychologie &amp; PsychotherapieC. Allgemeine Psychologie I</v>
      </c>
      <c r="I12" t="s">
        <v>31</v>
      </c>
      <c r="J12">
        <v>6</v>
      </c>
      <c r="K12" t="s">
        <v>33</v>
      </c>
      <c r="L12" s="14" t="s">
        <v>65</v>
      </c>
      <c r="M12" t="str">
        <f>""</f>
        <v/>
      </c>
      <c r="N12" t="str">
        <f t="shared" si="3"/>
        <v>M.02.132.420</v>
      </c>
      <c r="O12" t="str">
        <f t="shared" si="4"/>
        <v>B.Sc. Psychologie &amp; PsychotherapieC. Allgemeine Psychologie Ikomplett</v>
      </c>
      <c r="Y12" t="s">
        <v>121</v>
      </c>
      <c r="Z12" t="s">
        <v>121</v>
      </c>
      <c r="AA12" t="s">
        <v>199</v>
      </c>
      <c r="AB12" t="s">
        <v>199</v>
      </c>
      <c r="AC12" t="s">
        <v>373</v>
      </c>
      <c r="AD12" t="s">
        <v>199</v>
      </c>
      <c r="AE12" t="s">
        <v>199</v>
      </c>
      <c r="AH12" s="29"/>
      <c r="AI12" s="29"/>
      <c r="AJ12" s="29"/>
      <c r="AK12" s="29"/>
      <c r="AO12" s="46" t="s">
        <v>188</v>
      </c>
      <c r="AP12">
        <v>1</v>
      </c>
      <c r="AQ12">
        <v>4</v>
      </c>
      <c r="AS12" s="47"/>
    </row>
    <row r="13" spans="1:45" x14ac:dyDescent="0.25">
      <c r="A13" t="s">
        <v>185</v>
      </c>
      <c r="C13" s="1" t="s">
        <v>63</v>
      </c>
      <c r="D13" t="s">
        <v>4</v>
      </c>
      <c r="E13" t="s">
        <v>64</v>
      </c>
      <c r="F13" t="str">
        <f t="shared" si="1"/>
        <v>C. Allgemeine Psychologie I</v>
      </c>
      <c r="G13" t="str">
        <f t="shared" si="2"/>
        <v>B.Sc. Psychologie &amp; PsychotherapieC. Allgemeine Psychologie I</v>
      </c>
      <c r="H13">
        <v>4050</v>
      </c>
      <c r="I13" t="s">
        <v>155</v>
      </c>
      <c r="J13">
        <v>3</v>
      </c>
      <c r="L13" s="14" t="s">
        <v>65</v>
      </c>
      <c r="M13" t="str">
        <f>""</f>
        <v/>
      </c>
      <c r="N13" t="str">
        <f t="shared" si="3"/>
        <v>M.02.132.420</v>
      </c>
      <c r="O13" t="str">
        <f t="shared" si="4"/>
        <v>B.Sc. Psychologie &amp; PsychotherapieC. Allgemeine Psychologie IVL: Wahrnehmung und Psychophysik</v>
      </c>
      <c r="Y13" t="s">
        <v>122</v>
      </c>
      <c r="Z13" t="s">
        <v>122</v>
      </c>
      <c r="AA13" t="s">
        <v>200</v>
      </c>
      <c r="AB13" t="s">
        <v>200</v>
      </c>
      <c r="AC13" t="s">
        <v>374</v>
      </c>
      <c r="AD13" t="s">
        <v>200</v>
      </c>
      <c r="AE13" t="s">
        <v>200</v>
      </c>
      <c r="AH13" s="29"/>
      <c r="AI13" s="29"/>
      <c r="AJ13" s="29"/>
      <c r="AK13" s="29"/>
      <c r="AO13" s="46"/>
      <c r="AS13" s="47"/>
    </row>
    <row r="14" spans="1:45" x14ac:dyDescent="0.25">
      <c r="A14" t="s">
        <v>185</v>
      </c>
      <c r="C14" s="1" t="s">
        <v>63</v>
      </c>
      <c r="D14" t="s">
        <v>4</v>
      </c>
      <c r="E14" t="s">
        <v>64</v>
      </c>
      <c r="F14" t="str">
        <f t="shared" si="1"/>
        <v>C. Allgemeine Psychologie I</v>
      </c>
      <c r="G14" t="str">
        <f t="shared" si="2"/>
        <v>B.Sc. Psychologie &amp; PsychotherapieC. Allgemeine Psychologie I</v>
      </c>
      <c r="H14">
        <v>4060</v>
      </c>
      <c r="I14" t="s">
        <v>156</v>
      </c>
      <c r="J14">
        <v>3</v>
      </c>
      <c r="L14" s="14" t="s">
        <v>65</v>
      </c>
      <c r="M14" t="str">
        <f>""</f>
        <v/>
      </c>
      <c r="N14" t="str">
        <f t="shared" si="3"/>
        <v>M.02.132.420</v>
      </c>
      <c r="O14" t="str">
        <f t="shared" si="4"/>
        <v>B.Sc. Psychologie &amp; PsychotherapieC. Allgemeine Psychologie IVL: Kognition und Aufmerksamkeit</v>
      </c>
      <c r="Y14" t="s">
        <v>123</v>
      </c>
      <c r="Z14" t="s">
        <v>123</v>
      </c>
      <c r="AA14" t="s">
        <v>201</v>
      </c>
      <c r="AB14" t="s">
        <v>201</v>
      </c>
      <c r="AC14" t="s">
        <v>375</v>
      </c>
      <c r="AD14" t="s">
        <v>201</v>
      </c>
      <c r="AE14" t="s">
        <v>201</v>
      </c>
      <c r="AH14" s="29"/>
      <c r="AI14" s="29"/>
      <c r="AJ14" s="29"/>
      <c r="AK14" s="29"/>
      <c r="AO14" s="46"/>
      <c r="AS14" s="47"/>
    </row>
    <row r="15" spans="1:45" x14ac:dyDescent="0.25">
      <c r="A15" t="s">
        <v>185</v>
      </c>
      <c r="C15" s="1" t="s">
        <v>66</v>
      </c>
      <c r="D15" t="s">
        <v>6</v>
      </c>
      <c r="E15" t="s">
        <v>67</v>
      </c>
      <c r="F15" t="str">
        <f t="shared" si="1"/>
        <v>D. Allgemeine Psychologie II</v>
      </c>
      <c r="G15" t="str">
        <f t="shared" si="2"/>
        <v>B.Sc. Psychologie &amp; PsychotherapieD. Allgemeine Psychologie II</v>
      </c>
      <c r="I15" t="s">
        <v>31</v>
      </c>
      <c r="J15">
        <v>7</v>
      </c>
      <c r="K15" t="s">
        <v>33</v>
      </c>
      <c r="L15" s="14" t="s">
        <v>68</v>
      </c>
      <c r="M15" t="str">
        <f>""</f>
        <v/>
      </c>
      <c r="N15" t="str">
        <f t="shared" si="3"/>
        <v>M.02.132.430</v>
      </c>
      <c r="O15" t="str">
        <f t="shared" si="4"/>
        <v>B.Sc. Psychologie &amp; PsychotherapieD. Allgemeine Psychologie IIkomplett</v>
      </c>
      <c r="Y15" t="s">
        <v>124</v>
      </c>
      <c r="Z15" t="s">
        <v>124</v>
      </c>
      <c r="AA15" t="s">
        <v>202</v>
      </c>
      <c r="AB15" t="s">
        <v>276</v>
      </c>
      <c r="AC15" t="s">
        <v>214</v>
      </c>
      <c r="AD15" t="s">
        <v>268</v>
      </c>
      <c r="AE15" t="s">
        <v>261</v>
      </c>
      <c r="AH15" s="29"/>
      <c r="AI15" s="29"/>
      <c r="AJ15" s="29"/>
      <c r="AK15" s="29"/>
      <c r="AO15" s="48" t="str">
        <f>'Persönliche Angaben'!B9:B9</f>
        <v>[bitte auswählen]</v>
      </c>
      <c r="AP15" s="49"/>
      <c r="AQ15" s="49"/>
      <c r="AR15" s="49"/>
      <c r="AS15" s="50"/>
    </row>
    <row r="16" spans="1:45" x14ac:dyDescent="0.25">
      <c r="A16" t="s">
        <v>185</v>
      </c>
      <c r="C16" s="1" t="s">
        <v>66</v>
      </c>
      <c r="D16" t="s">
        <v>6</v>
      </c>
      <c r="E16" t="s">
        <v>67</v>
      </c>
      <c r="F16" t="str">
        <f t="shared" si="1"/>
        <v>D. Allgemeine Psychologie II</v>
      </c>
      <c r="G16" t="str">
        <f t="shared" si="2"/>
        <v>B.Sc. Psychologie &amp; PsychotherapieD. Allgemeine Psychologie II</v>
      </c>
      <c r="H16">
        <v>4120</v>
      </c>
      <c r="I16" t="s">
        <v>157</v>
      </c>
      <c r="J16">
        <v>3</v>
      </c>
      <c r="L16" s="14" t="s">
        <v>68</v>
      </c>
      <c r="M16" t="str">
        <f>""</f>
        <v/>
      </c>
      <c r="N16" t="str">
        <f t="shared" si="3"/>
        <v>M.02.132.430</v>
      </c>
      <c r="O16" t="str">
        <f t="shared" si="4"/>
        <v>B.Sc. Psychologie &amp; PsychotherapieD. Allgemeine Psychologie IIVL Emotion, Motivation und Gedächtnis</v>
      </c>
      <c r="Y16" t="s">
        <v>125</v>
      </c>
      <c r="Z16" t="s">
        <v>125</v>
      </c>
      <c r="AA16" t="s">
        <v>203</v>
      </c>
      <c r="AB16" t="s">
        <v>277</v>
      </c>
      <c r="AD16" t="s">
        <v>269</v>
      </c>
      <c r="AE16" t="s">
        <v>262</v>
      </c>
      <c r="AH16" s="29"/>
      <c r="AI16" s="29"/>
      <c r="AJ16" s="29"/>
      <c r="AK16" s="29"/>
    </row>
    <row r="17" spans="1:37" x14ac:dyDescent="0.25">
      <c r="A17" t="s">
        <v>185</v>
      </c>
      <c r="C17" s="1" t="s">
        <v>66</v>
      </c>
      <c r="D17" t="s">
        <v>6</v>
      </c>
      <c r="E17" t="s">
        <v>67</v>
      </c>
      <c r="F17" t="str">
        <f t="shared" si="1"/>
        <v>D. Allgemeine Psychologie II</v>
      </c>
      <c r="G17" t="str">
        <f t="shared" si="2"/>
        <v>B.Sc. Psychologie &amp; PsychotherapieD. Allgemeine Psychologie II</v>
      </c>
      <c r="H17">
        <v>4130</v>
      </c>
      <c r="I17" t="s">
        <v>138</v>
      </c>
      <c r="J17">
        <v>4</v>
      </c>
      <c r="L17" s="14" t="s">
        <v>68</v>
      </c>
      <c r="M17" t="str">
        <f>""</f>
        <v/>
      </c>
      <c r="N17" t="str">
        <f t="shared" si="3"/>
        <v>M.02.132.430</v>
      </c>
      <c r="O17" t="str">
        <f t="shared" si="4"/>
        <v>B.Sc. Psychologie &amp; PsychotherapieD. Allgemeine Psychologie IISE Vertiefung Allgemeine Psychologie</v>
      </c>
      <c r="Y17" t="s">
        <v>126</v>
      </c>
      <c r="Z17" t="s">
        <v>126</v>
      </c>
      <c r="AA17" t="s">
        <v>204</v>
      </c>
      <c r="AB17" t="s">
        <v>204</v>
      </c>
      <c r="AD17" t="s">
        <v>204</v>
      </c>
      <c r="AE17" t="s">
        <v>204</v>
      </c>
      <c r="AH17" s="29"/>
      <c r="AI17" s="29"/>
      <c r="AJ17" s="29"/>
      <c r="AK17" s="29"/>
    </row>
    <row r="18" spans="1:37" x14ac:dyDescent="0.25">
      <c r="A18" t="s">
        <v>185</v>
      </c>
      <c r="C18" s="1" t="s">
        <v>69</v>
      </c>
      <c r="D18" t="s">
        <v>8</v>
      </c>
      <c r="E18" t="s">
        <v>70</v>
      </c>
      <c r="F18" t="str">
        <f t="shared" si="1"/>
        <v>E. Persönlichkeitspsychologie</v>
      </c>
      <c r="G18" t="str">
        <f t="shared" si="2"/>
        <v>B.Sc. Psychologie &amp; PsychotherapieE. Persönlichkeitspsychologie</v>
      </c>
      <c r="I18" t="s">
        <v>31</v>
      </c>
      <c r="J18">
        <v>7</v>
      </c>
      <c r="K18" t="s">
        <v>33</v>
      </c>
      <c r="L18" s="14" t="s">
        <v>65</v>
      </c>
      <c r="M18" t="str">
        <f>""</f>
        <v/>
      </c>
      <c r="N18" t="str">
        <f t="shared" si="3"/>
        <v>M.02.132.440</v>
      </c>
      <c r="O18" t="str">
        <f t="shared" si="4"/>
        <v>B.Sc. Psychologie &amp; PsychotherapieE. Persönlichkeitspsychologiekomplett</v>
      </c>
      <c r="Y18" t="s">
        <v>127</v>
      </c>
      <c r="Z18" t="s">
        <v>127</v>
      </c>
      <c r="AA18" t="s">
        <v>205</v>
      </c>
      <c r="AB18" t="s">
        <v>205</v>
      </c>
      <c r="AD18" t="s">
        <v>205</v>
      </c>
      <c r="AE18" t="s">
        <v>205</v>
      </c>
      <c r="AH18" s="29"/>
      <c r="AI18" s="29"/>
      <c r="AJ18" s="29"/>
      <c r="AK18" s="29"/>
    </row>
    <row r="19" spans="1:37" x14ac:dyDescent="0.25">
      <c r="A19" t="s">
        <v>185</v>
      </c>
      <c r="C19" s="1" t="s">
        <v>69</v>
      </c>
      <c r="D19" t="s">
        <v>8</v>
      </c>
      <c r="E19" t="s">
        <v>70</v>
      </c>
      <c r="F19" t="str">
        <f t="shared" si="1"/>
        <v>E. Persönlichkeitspsychologie</v>
      </c>
      <c r="G19" t="str">
        <f t="shared" si="2"/>
        <v>B.Sc. Psychologie &amp; PsychotherapieE. Persönlichkeitspsychologie</v>
      </c>
      <c r="H19">
        <v>4070</v>
      </c>
      <c r="I19" t="s">
        <v>158</v>
      </c>
      <c r="J19">
        <v>3</v>
      </c>
      <c r="L19" s="14" t="s">
        <v>65</v>
      </c>
      <c r="M19" t="str">
        <f>""</f>
        <v/>
      </c>
      <c r="N19" t="str">
        <f t="shared" si="3"/>
        <v>M.02.132.440</v>
      </c>
      <c r="O19" t="str">
        <f t="shared" si="4"/>
        <v>B.Sc. Psychologie &amp; PsychotherapieE. PersönlichkeitspsychologieVL Persönlichkeitspsychologie</v>
      </c>
      <c r="Y19" t="s">
        <v>128</v>
      </c>
      <c r="Z19" t="s">
        <v>128</v>
      </c>
      <c r="AA19" t="s">
        <v>206</v>
      </c>
      <c r="AB19" t="s">
        <v>206</v>
      </c>
      <c r="AD19" t="s">
        <v>206</v>
      </c>
      <c r="AE19" t="s">
        <v>206</v>
      </c>
      <c r="AH19" s="29"/>
      <c r="AI19" s="29"/>
      <c r="AJ19" s="29"/>
      <c r="AK19" s="29"/>
    </row>
    <row r="20" spans="1:37" x14ac:dyDescent="0.25">
      <c r="A20" t="s">
        <v>185</v>
      </c>
      <c r="C20" s="1" t="s">
        <v>58</v>
      </c>
      <c r="D20" t="s">
        <v>8</v>
      </c>
      <c r="E20" t="s">
        <v>70</v>
      </c>
      <c r="F20" t="str">
        <f t="shared" si="1"/>
        <v>E. Persönlichkeitspsychologie</v>
      </c>
      <c r="G20" t="str">
        <f t="shared" si="2"/>
        <v>B.Sc. Psychologie &amp; PsychotherapieE. Persönlichkeitspsychologie</v>
      </c>
      <c r="H20">
        <v>4080</v>
      </c>
      <c r="I20" t="s">
        <v>54</v>
      </c>
      <c r="J20">
        <v>4</v>
      </c>
      <c r="L20" s="14" t="s">
        <v>65</v>
      </c>
      <c r="M20" t="str">
        <f>""</f>
        <v/>
      </c>
      <c r="N20" t="str">
        <f t="shared" si="3"/>
        <v>M.02.132.400</v>
      </c>
      <c r="O20" t="str">
        <f t="shared" si="4"/>
        <v>B.Sc. Psychologie &amp; PsychotherapieE. PersönlichkeitspsychologieSE Einführung in die persönlichkeitspsychologische Literatur</v>
      </c>
      <c r="Y20" t="s">
        <v>129</v>
      </c>
      <c r="Z20" t="s">
        <v>129</v>
      </c>
      <c r="AA20" t="s">
        <v>207</v>
      </c>
      <c r="AB20" t="s">
        <v>207</v>
      </c>
      <c r="AD20" t="s">
        <v>207</v>
      </c>
      <c r="AE20" t="s">
        <v>207</v>
      </c>
      <c r="AH20" s="29"/>
      <c r="AI20" s="29"/>
      <c r="AJ20" s="29"/>
      <c r="AK20" s="29"/>
    </row>
    <row r="21" spans="1:37" x14ac:dyDescent="0.25">
      <c r="A21" t="s">
        <v>185</v>
      </c>
      <c r="C21" s="1" t="s">
        <v>71</v>
      </c>
      <c r="D21" t="s">
        <v>9</v>
      </c>
      <c r="E21" t="s">
        <v>72</v>
      </c>
      <c r="F21" t="str">
        <f t="shared" si="1"/>
        <v>F. Sozialpsychologie</v>
      </c>
      <c r="G21" t="str">
        <f t="shared" si="2"/>
        <v>B.Sc. Psychologie &amp; PsychotherapieF. Sozialpsychologie</v>
      </c>
      <c r="I21" t="s">
        <v>31</v>
      </c>
      <c r="J21">
        <v>7</v>
      </c>
      <c r="K21" t="s">
        <v>33</v>
      </c>
      <c r="L21" s="14" t="s">
        <v>68</v>
      </c>
      <c r="M21" t="str">
        <f>""</f>
        <v/>
      </c>
      <c r="N21" t="str">
        <f t="shared" si="3"/>
        <v>M.02.132.450</v>
      </c>
      <c r="O21" t="str">
        <f t="shared" si="4"/>
        <v>B.Sc. Psychologie &amp; PsychotherapieF. Sozialpsychologiekomplett</v>
      </c>
      <c r="Y21" t="s">
        <v>130</v>
      </c>
      <c r="Z21" t="s">
        <v>130</v>
      </c>
      <c r="AA21" t="s">
        <v>208</v>
      </c>
      <c r="AB21" t="s">
        <v>208</v>
      </c>
      <c r="AD21" t="s">
        <v>208</v>
      </c>
      <c r="AE21" t="s">
        <v>208</v>
      </c>
      <c r="AH21" s="29"/>
      <c r="AI21" s="29"/>
      <c r="AJ21" s="29"/>
      <c r="AK21" s="29"/>
    </row>
    <row r="22" spans="1:37" x14ac:dyDescent="0.25">
      <c r="A22" t="s">
        <v>185</v>
      </c>
      <c r="C22" s="1" t="s">
        <v>71</v>
      </c>
      <c r="D22" t="s">
        <v>9</v>
      </c>
      <c r="E22" t="s">
        <v>72</v>
      </c>
      <c r="F22" t="str">
        <f t="shared" si="1"/>
        <v>F. Sozialpsychologie</v>
      </c>
      <c r="G22" t="str">
        <f t="shared" si="2"/>
        <v>B.Sc. Psychologie &amp; PsychotherapieF. Sozialpsychologie</v>
      </c>
      <c r="H22">
        <v>4135</v>
      </c>
      <c r="I22" t="s">
        <v>159</v>
      </c>
      <c r="J22">
        <v>3</v>
      </c>
      <c r="L22" s="14" t="s">
        <v>68</v>
      </c>
      <c r="M22" t="str">
        <f>""</f>
        <v/>
      </c>
      <c r="N22" t="str">
        <f t="shared" si="3"/>
        <v>M.02.132.450</v>
      </c>
      <c r="O22" t="str">
        <f t="shared" si="4"/>
        <v>B.Sc. Psychologie &amp; PsychotherapieF. SozialpsychologieVL Sozialpsychologie</v>
      </c>
      <c r="Y22" t="s">
        <v>131</v>
      </c>
      <c r="Z22" t="s">
        <v>131</v>
      </c>
      <c r="AA22" t="s">
        <v>310</v>
      </c>
      <c r="AB22" t="s">
        <v>310</v>
      </c>
      <c r="AD22" t="s">
        <v>310</v>
      </c>
      <c r="AE22" t="s">
        <v>310</v>
      </c>
      <c r="AH22" s="29"/>
      <c r="AI22" s="29"/>
      <c r="AJ22" s="29"/>
      <c r="AK22" s="29"/>
    </row>
    <row r="23" spans="1:37" x14ac:dyDescent="0.25">
      <c r="A23" t="s">
        <v>185</v>
      </c>
      <c r="C23" s="1" t="s">
        <v>71</v>
      </c>
      <c r="D23" t="s">
        <v>9</v>
      </c>
      <c r="E23" t="s">
        <v>72</v>
      </c>
      <c r="F23" t="str">
        <f t="shared" si="1"/>
        <v>F. Sozialpsychologie</v>
      </c>
      <c r="G23" t="str">
        <f t="shared" si="2"/>
        <v>B.Sc. Psychologie &amp; PsychotherapieF. Sozialpsychologie</v>
      </c>
      <c r="H23">
        <v>4140</v>
      </c>
      <c r="I23" t="s">
        <v>139</v>
      </c>
      <c r="J23">
        <v>4</v>
      </c>
      <c r="L23" s="14" t="s">
        <v>68</v>
      </c>
      <c r="M23" t="str">
        <f>""</f>
        <v/>
      </c>
      <c r="N23" t="str">
        <f t="shared" si="3"/>
        <v>M.02.132.450</v>
      </c>
      <c r="O23" t="str">
        <f t="shared" si="4"/>
        <v>B.Sc. Psychologie &amp; PsychotherapieF. SozialpsychologieSE Aktuelle Themen der Sozialpsychologie</v>
      </c>
      <c r="Y23" t="s">
        <v>132</v>
      </c>
      <c r="Z23" t="s">
        <v>455</v>
      </c>
      <c r="AA23" t="s">
        <v>270</v>
      </c>
      <c r="AB23" t="s">
        <v>270</v>
      </c>
      <c r="AD23" t="s">
        <v>270</v>
      </c>
      <c r="AE23" t="s">
        <v>270</v>
      </c>
      <c r="AH23" s="29"/>
      <c r="AI23" s="29"/>
      <c r="AJ23" s="29"/>
      <c r="AK23" s="29"/>
    </row>
    <row r="24" spans="1:37" x14ac:dyDescent="0.25">
      <c r="A24" t="s">
        <v>185</v>
      </c>
      <c r="C24" s="1" t="s">
        <v>73</v>
      </c>
      <c r="D24" t="s">
        <v>10</v>
      </c>
      <c r="E24" t="s">
        <v>7</v>
      </c>
      <c r="F24" t="str">
        <f t="shared" si="1"/>
        <v>G. Entwicklungspsychologie</v>
      </c>
      <c r="G24" t="str">
        <f t="shared" si="2"/>
        <v>B.Sc. Psychologie &amp; PsychotherapieG. Entwicklungspsychologie</v>
      </c>
      <c r="I24" t="s">
        <v>31</v>
      </c>
      <c r="J24">
        <v>7</v>
      </c>
      <c r="K24" t="s">
        <v>33</v>
      </c>
      <c r="L24" s="14" t="s">
        <v>43</v>
      </c>
      <c r="M24" t="str">
        <f>""</f>
        <v/>
      </c>
      <c r="N24" t="str">
        <f t="shared" si="3"/>
        <v>M.02.132.460</v>
      </c>
      <c r="O24" t="str">
        <f t="shared" si="4"/>
        <v>B.Sc. Psychologie &amp; PsychotherapieG. Entwicklungspsychologiekomplett</v>
      </c>
      <c r="Y24" t="s">
        <v>302</v>
      </c>
      <c r="Z24" t="s">
        <v>456</v>
      </c>
      <c r="AA24" t="s">
        <v>209</v>
      </c>
      <c r="AB24" t="s">
        <v>209</v>
      </c>
      <c r="AD24" t="s">
        <v>209</v>
      </c>
      <c r="AE24" t="s">
        <v>209</v>
      </c>
      <c r="AH24" s="29"/>
      <c r="AI24" s="29"/>
      <c r="AJ24" s="29"/>
      <c r="AK24" s="29"/>
    </row>
    <row r="25" spans="1:37" x14ac:dyDescent="0.25">
      <c r="A25" t="s">
        <v>185</v>
      </c>
      <c r="C25" s="1" t="s">
        <v>73</v>
      </c>
      <c r="D25" t="s">
        <v>10</v>
      </c>
      <c r="E25" t="s">
        <v>7</v>
      </c>
      <c r="F25" t="str">
        <f t="shared" si="1"/>
        <v>G. Entwicklungspsychologie</v>
      </c>
      <c r="G25" t="str">
        <f t="shared" si="2"/>
        <v>B.Sc. Psychologie &amp; PsychotherapieG. Entwicklungspsychologie</v>
      </c>
      <c r="H25">
        <v>4090</v>
      </c>
      <c r="I25" t="s">
        <v>160</v>
      </c>
      <c r="J25">
        <v>3</v>
      </c>
      <c r="L25" s="14" t="s">
        <v>43</v>
      </c>
      <c r="M25" t="str">
        <f>""</f>
        <v/>
      </c>
      <c r="N25" t="str">
        <f t="shared" si="3"/>
        <v>M.02.132.460</v>
      </c>
      <c r="O25" t="str">
        <f t="shared" si="4"/>
        <v>B.Sc. Psychologie &amp; PsychotherapieG. EntwicklungspsychologieVL Einführung in die Entwicklungspsychologie</v>
      </c>
      <c r="Y25" t="s">
        <v>303</v>
      </c>
      <c r="Z25" t="s">
        <v>302</v>
      </c>
      <c r="AA25" t="s">
        <v>210</v>
      </c>
      <c r="AB25" t="s">
        <v>210</v>
      </c>
      <c r="AD25" t="s">
        <v>210</v>
      </c>
      <c r="AE25" t="s">
        <v>210</v>
      </c>
      <c r="AH25" s="29"/>
      <c r="AI25" s="29"/>
      <c r="AJ25" s="29"/>
      <c r="AK25" s="29"/>
    </row>
    <row r="26" spans="1:37" x14ac:dyDescent="0.25">
      <c r="A26" t="s">
        <v>185</v>
      </c>
      <c r="C26" s="1" t="s">
        <v>73</v>
      </c>
      <c r="D26" t="s">
        <v>10</v>
      </c>
      <c r="E26" t="s">
        <v>7</v>
      </c>
      <c r="F26" t="str">
        <f t="shared" si="1"/>
        <v>G. Entwicklungspsychologie</v>
      </c>
      <c r="G26" t="str">
        <f t="shared" si="2"/>
        <v>B.Sc. Psychologie &amp; PsychotherapieG. Entwicklungspsychologie</v>
      </c>
      <c r="H26">
        <v>4095</v>
      </c>
      <c r="I26" t="s">
        <v>140</v>
      </c>
      <c r="J26">
        <v>4</v>
      </c>
      <c r="L26" s="14" t="s">
        <v>43</v>
      </c>
      <c r="M26" t="str">
        <f>""</f>
        <v/>
      </c>
      <c r="N26" t="str">
        <f t="shared" si="3"/>
        <v>M.02.132.460</v>
      </c>
      <c r="O26" t="str">
        <f t="shared" si="4"/>
        <v>B.Sc. Psychologie &amp; PsychotherapieG. EntwicklungspsychologieSE Methoden der Entwicklungspsychologie</v>
      </c>
      <c r="Y26" t="s">
        <v>304</v>
      </c>
      <c r="Z26" t="s">
        <v>303</v>
      </c>
      <c r="AA26" t="s">
        <v>211</v>
      </c>
      <c r="AB26" t="s">
        <v>211</v>
      </c>
      <c r="AD26" t="s">
        <v>211</v>
      </c>
      <c r="AE26" t="s">
        <v>211</v>
      </c>
      <c r="AH26" s="29"/>
      <c r="AI26" s="29"/>
      <c r="AJ26" s="29"/>
      <c r="AK26" s="29"/>
    </row>
    <row r="27" spans="1:37" x14ac:dyDescent="0.25">
      <c r="A27" t="s">
        <v>185</v>
      </c>
      <c r="C27" s="1" t="s">
        <v>74</v>
      </c>
      <c r="D27" t="s">
        <v>3</v>
      </c>
      <c r="E27" t="s">
        <v>75</v>
      </c>
      <c r="F27" t="str">
        <f t="shared" si="1"/>
        <v>H. Statistik</v>
      </c>
      <c r="G27" t="str">
        <f t="shared" si="2"/>
        <v>B.Sc. Psychologie &amp; PsychotherapieH. Statistik</v>
      </c>
      <c r="H27" s="5"/>
      <c r="I27" t="s">
        <v>31</v>
      </c>
      <c r="J27">
        <v>8</v>
      </c>
      <c r="K27" t="s">
        <v>76</v>
      </c>
      <c r="L27" s="14" t="s">
        <v>43</v>
      </c>
      <c r="M27" t="str">
        <f>""</f>
        <v/>
      </c>
      <c r="N27" t="str">
        <f t="shared" si="3"/>
        <v>M.02.132.470</v>
      </c>
      <c r="O27" t="str">
        <f t="shared" si="4"/>
        <v>B.Sc. Psychologie &amp; PsychotherapieH. Statistikkomplett</v>
      </c>
      <c r="Y27" t="s">
        <v>305</v>
      </c>
      <c r="Z27" t="s">
        <v>304</v>
      </c>
      <c r="AA27" t="s">
        <v>212</v>
      </c>
      <c r="AB27" t="s">
        <v>212</v>
      </c>
      <c r="AD27" t="s">
        <v>212</v>
      </c>
      <c r="AE27" t="s">
        <v>212</v>
      </c>
      <c r="AH27" s="29"/>
      <c r="AI27" s="29"/>
      <c r="AJ27" s="29"/>
      <c r="AK27" s="29"/>
    </row>
    <row r="28" spans="1:37" x14ac:dyDescent="0.25">
      <c r="A28" t="s">
        <v>185</v>
      </c>
      <c r="C28" s="1" t="s">
        <v>74</v>
      </c>
      <c r="D28" t="s">
        <v>3</v>
      </c>
      <c r="E28" t="s">
        <v>75</v>
      </c>
      <c r="F28" t="str">
        <f t="shared" si="1"/>
        <v>H. Statistik</v>
      </c>
      <c r="G28" t="str">
        <f t="shared" si="2"/>
        <v>B.Sc. Psychologie &amp; PsychotherapieH. Statistik</v>
      </c>
      <c r="H28">
        <v>4100</v>
      </c>
      <c r="I28" t="s">
        <v>161</v>
      </c>
      <c r="J28">
        <v>3</v>
      </c>
      <c r="K28" t="s">
        <v>33</v>
      </c>
      <c r="L28" s="14" t="s">
        <v>43</v>
      </c>
      <c r="M28" t="str">
        <f>""</f>
        <v/>
      </c>
      <c r="N28" t="str">
        <f t="shared" si="3"/>
        <v>M.02.132.470</v>
      </c>
      <c r="O28" t="str">
        <f t="shared" si="4"/>
        <v>B.Sc. Psychologie &amp; PsychotherapieH. StatistikVL Statistik I</v>
      </c>
      <c r="Y28" t="s">
        <v>306</v>
      </c>
      <c r="Z28" t="s">
        <v>305</v>
      </c>
      <c r="AA28" t="s">
        <v>213</v>
      </c>
      <c r="AB28" t="s">
        <v>213</v>
      </c>
      <c r="AD28" t="s">
        <v>213</v>
      </c>
      <c r="AE28" t="s">
        <v>213</v>
      </c>
      <c r="AH28" s="29"/>
      <c r="AI28" s="29"/>
      <c r="AJ28" s="29"/>
      <c r="AK28" s="29"/>
    </row>
    <row r="29" spans="1:37" x14ac:dyDescent="0.25">
      <c r="A29" t="s">
        <v>185</v>
      </c>
      <c r="C29" s="1" t="s">
        <v>74</v>
      </c>
      <c r="D29" t="s">
        <v>3</v>
      </c>
      <c r="E29" t="s">
        <v>75</v>
      </c>
      <c r="F29" t="str">
        <f t="shared" si="1"/>
        <v>H. Statistik</v>
      </c>
      <c r="G29" t="str">
        <f t="shared" si="2"/>
        <v>B.Sc. Psychologie &amp; PsychotherapieH. Statistik</v>
      </c>
      <c r="H29">
        <v>4110</v>
      </c>
      <c r="I29" t="s">
        <v>77</v>
      </c>
      <c r="J29">
        <v>1</v>
      </c>
      <c r="L29" s="14" t="s">
        <v>43</v>
      </c>
      <c r="M29" t="str">
        <f>""</f>
        <v/>
      </c>
      <c r="N29" t="str">
        <f t="shared" si="3"/>
        <v>M.02.132.470</v>
      </c>
      <c r="O29" t="str">
        <f t="shared" si="4"/>
        <v>B.Sc. Psychologie &amp; PsychotherapieH. StatistikTutorium Statistik I</v>
      </c>
      <c r="Y29" t="s">
        <v>307</v>
      </c>
      <c r="Z29" t="s">
        <v>306</v>
      </c>
      <c r="AA29" t="s">
        <v>214</v>
      </c>
      <c r="AB29" t="s">
        <v>214</v>
      </c>
      <c r="AD29" t="s">
        <v>214</v>
      </c>
      <c r="AE29" t="s">
        <v>214</v>
      </c>
      <c r="AH29" s="29"/>
      <c r="AI29" s="29"/>
      <c r="AJ29" s="29"/>
      <c r="AK29" s="29"/>
    </row>
    <row r="30" spans="1:37" x14ac:dyDescent="0.25">
      <c r="A30" t="s">
        <v>185</v>
      </c>
      <c r="C30" s="1" t="s">
        <v>74</v>
      </c>
      <c r="D30" t="s">
        <v>3</v>
      </c>
      <c r="E30" t="s">
        <v>75</v>
      </c>
      <c r="F30" t="str">
        <f t="shared" si="1"/>
        <v>H. Statistik</v>
      </c>
      <c r="G30" t="str">
        <f t="shared" si="2"/>
        <v>B.Sc. Psychologie &amp; PsychotherapieH. Statistik</v>
      </c>
      <c r="H30">
        <v>4105</v>
      </c>
      <c r="I30" t="s">
        <v>162</v>
      </c>
      <c r="J30">
        <v>3</v>
      </c>
      <c r="K30" t="s">
        <v>33</v>
      </c>
      <c r="L30" s="14" t="s">
        <v>43</v>
      </c>
      <c r="M30" t="str">
        <f>""</f>
        <v/>
      </c>
      <c r="N30" t="str">
        <f t="shared" si="3"/>
        <v>M.02.132.470</v>
      </c>
      <c r="O30" t="str">
        <f t="shared" si="4"/>
        <v>B.Sc. Psychologie &amp; PsychotherapieH. StatistikVL Statistik II</v>
      </c>
      <c r="Y30" t="s">
        <v>471</v>
      </c>
      <c r="Z30" t="s">
        <v>307</v>
      </c>
      <c r="AH30" s="29"/>
      <c r="AI30" s="29"/>
      <c r="AJ30" s="29"/>
      <c r="AK30" s="29"/>
    </row>
    <row r="31" spans="1:37" x14ac:dyDescent="0.25">
      <c r="A31" t="s">
        <v>185</v>
      </c>
      <c r="C31" s="1" t="s">
        <v>74</v>
      </c>
      <c r="D31" t="s">
        <v>3</v>
      </c>
      <c r="E31" t="s">
        <v>75</v>
      </c>
      <c r="F31" t="str">
        <f t="shared" si="1"/>
        <v>H. Statistik</v>
      </c>
      <c r="G31" t="str">
        <f t="shared" si="2"/>
        <v>B.Sc. Psychologie &amp; PsychotherapieH. Statistik</v>
      </c>
      <c r="H31">
        <v>4115</v>
      </c>
      <c r="I31" t="s">
        <v>78</v>
      </c>
      <c r="J31">
        <v>1</v>
      </c>
      <c r="L31" s="14" t="s">
        <v>43</v>
      </c>
      <c r="M31" t="str">
        <f>""</f>
        <v/>
      </c>
      <c r="N31" t="str">
        <f t="shared" si="3"/>
        <v>M.02.132.470</v>
      </c>
      <c r="O31" t="str">
        <f t="shared" si="4"/>
        <v>B.Sc. Psychologie &amp; PsychotherapieH. StatistikTutorium Statistik II</v>
      </c>
      <c r="Y31" t="s">
        <v>133</v>
      </c>
      <c r="Z31" t="s">
        <v>471</v>
      </c>
      <c r="AH31" s="29"/>
      <c r="AI31" s="29"/>
      <c r="AJ31" s="29"/>
      <c r="AK31" s="29"/>
    </row>
    <row r="32" spans="1:37" x14ac:dyDescent="0.25">
      <c r="A32" t="s">
        <v>185</v>
      </c>
      <c r="C32" s="1" t="s">
        <v>79</v>
      </c>
      <c r="D32" t="s">
        <v>11</v>
      </c>
      <c r="E32" t="s">
        <v>34</v>
      </c>
      <c r="F32" t="str">
        <f t="shared" si="1"/>
        <v>I. Experimentalpsychologisches Praktikum</v>
      </c>
      <c r="G32" t="str">
        <f t="shared" si="2"/>
        <v>B.Sc. Psychologie &amp; PsychotherapieI. Experimentalpsychologisches Praktikum</v>
      </c>
      <c r="I32" t="s">
        <v>31</v>
      </c>
      <c r="J32">
        <v>10</v>
      </c>
      <c r="K32" t="s">
        <v>80</v>
      </c>
      <c r="L32" s="14" t="s">
        <v>44</v>
      </c>
      <c r="N32" t="str">
        <f t="shared" si="3"/>
        <v>M.02.132.480</v>
      </c>
      <c r="O32" t="str">
        <f t="shared" si="4"/>
        <v>B.Sc. Psychologie &amp; PsychotherapieI. Experimentalpsychologisches Praktikumkomplett</v>
      </c>
      <c r="Y32" t="s">
        <v>134</v>
      </c>
      <c r="Z32" t="s">
        <v>133</v>
      </c>
      <c r="AH32" s="29"/>
      <c r="AI32" s="29"/>
      <c r="AJ32" s="29"/>
      <c r="AK32" s="29"/>
    </row>
    <row r="33" spans="1:37" x14ac:dyDescent="0.25">
      <c r="A33" t="s">
        <v>185</v>
      </c>
      <c r="C33" s="1" t="s">
        <v>79</v>
      </c>
      <c r="D33" t="s">
        <v>11</v>
      </c>
      <c r="E33" t="s">
        <v>34</v>
      </c>
      <c r="F33" t="str">
        <f t="shared" si="1"/>
        <v>I. Experimentalpsychologisches Praktikum</v>
      </c>
      <c r="G33" t="str">
        <f t="shared" si="2"/>
        <v>B.Sc. Psychologie &amp; PsychotherapieI. Experimentalpsychologisches Praktikum</v>
      </c>
      <c r="H33">
        <v>4150</v>
      </c>
      <c r="I33" t="s">
        <v>141</v>
      </c>
      <c r="J33">
        <v>4</v>
      </c>
      <c r="L33" s="14" t="s">
        <v>44</v>
      </c>
      <c r="N33" t="str">
        <f t="shared" si="3"/>
        <v>M.02.132.480</v>
      </c>
      <c r="O33" t="str">
        <f t="shared" si="4"/>
        <v>B.Sc. Psychologie &amp; PsychotherapieI. Experimentalpsychologisches PraktikumSE Datenerhebung, Auswertung und Präsentation</v>
      </c>
      <c r="Y33" t="s">
        <v>135</v>
      </c>
      <c r="Z33" t="s">
        <v>457</v>
      </c>
      <c r="AH33" s="29"/>
      <c r="AI33" s="29"/>
      <c r="AJ33" s="29"/>
      <c r="AK33" s="29"/>
    </row>
    <row r="34" spans="1:37" x14ac:dyDescent="0.25">
      <c r="A34" t="s">
        <v>185</v>
      </c>
      <c r="C34" s="1" t="s">
        <v>79</v>
      </c>
      <c r="D34" t="s">
        <v>11</v>
      </c>
      <c r="E34" t="s">
        <v>34</v>
      </c>
      <c r="F34" t="str">
        <f t="shared" si="1"/>
        <v>I. Experimentalpsychologisches Praktikum</v>
      </c>
      <c r="G34" t="str">
        <f t="shared" si="2"/>
        <v>B.Sc. Psychologie &amp; PsychotherapieI. Experimentalpsychologisches Praktikum</v>
      </c>
      <c r="H34">
        <v>4160</v>
      </c>
      <c r="I34" t="s">
        <v>423</v>
      </c>
      <c r="J34">
        <v>5</v>
      </c>
      <c r="K34" t="s">
        <v>80</v>
      </c>
      <c r="L34" s="14" t="s">
        <v>44</v>
      </c>
      <c r="N34" t="str">
        <f t="shared" si="3"/>
        <v>M.02.132.480</v>
      </c>
      <c r="O34" t="str">
        <f t="shared" si="4"/>
        <v>B.Sc. Psychologie &amp; PsychotherapieI. Experimentalpsychologisches PraktikumProjektseminar Experimentaldesign und Durchführung</v>
      </c>
      <c r="Y34" t="s">
        <v>136</v>
      </c>
      <c r="Z34" t="s">
        <v>458</v>
      </c>
    </row>
    <row r="35" spans="1:37" x14ac:dyDescent="0.25">
      <c r="A35" t="s">
        <v>185</v>
      </c>
      <c r="B35" t="s">
        <v>176</v>
      </c>
      <c r="C35" s="1" t="s">
        <v>79</v>
      </c>
      <c r="D35" t="s">
        <v>11</v>
      </c>
      <c r="E35" t="s">
        <v>34</v>
      </c>
      <c r="F35" t="str">
        <f t="shared" si="1"/>
        <v>I. Experimentalpsychologisches Praktikum</v>
      </c>
      <c r="G35" t="str">
        <f t="shared" si="2"/>
        <v>B.Sc. Psychologie &amp; PsychotherapieI. Experimentalpsychologisches Praktikum</v>
      </c>
      <c r="H35" t="s">
        <v>81</v>
      </c>
      <c r="I35" t="s">
        <v>82</v>
      </c>
      <c r="J35">
        <v>1</v>
      </c>
      <c r="K35" t="s">
        <v>83</v>
      </c>
      <c r="L35" s="14" t="s">
        <v>44</v>
      </c>
      <c r="M35" t="str">
        <f>""</f>
        <v/>
      </c>
      <c r="N35" t="str">
        <f t="shared" si="3"/>
        <v>VP-Stunden</v>
      </c>
      <c r="O35" t="str">
        <f t="shared" si="4"/>
        <v>B.Sc. Psychologie &amp; PsychotherapieI. Experimentalpsychologisches PraktikumVersuchsteilnahme</v>
      </c>
      <c r="Z35" t="s">
        <v>135</v>
      </c>
    </row>
    <row r="36" spans="1:37" x14ac:dyDescent="0.25">
      <c r="A36" t="s">
        <v>185</v>
      </c>
      <c r="B36" t="s">
        <v>175</v>
      </c>
      <c r="C36" s="1" t="s">
        <v>464</v>
      </c>
      <c r="D36" t="s">
        <v>12</v>
      </c>
      <c r="E36" t="s">
        <v>84</v>
      </c>
      <c r="F36" t="str">
        <f t="shared" si="1"/>
        <v>J. Fachübergreifende Grundlagen der Psychotherapie</v>
      </c>
      <c r="G36" t="str">
        <f t="shared" si="2"/>
        <v>B.Sc. Psychologie &amp; PsychotherapieJ. Fachübergreifende Grundlagen der Psychotherapie</v>
      </c>
      <c r="I36" t="s">
        <v>31</v>
      </c>
      <c r="J36">
        <v>10</v>
      </c>
      <c r="K36" t="s">
        <v>33</v>
      </c>
      <c r="L36" s="14" t="s">
        <v>44</v>
      </c>
      <c r="N36" t="str">
        <f t="shared" si="3"/>
        <v>Fachübergreifen</v>
      </c>
      <c r="O36" t="str">
        <f t="shared" si="4"/>
        <v>B.Sc. Psychologie &amp; PsychotherapieJ. Fachübergreifende Grundlagen der Psychotherapiekomplett</v>
      </c>
      <c r="Z36" t="s">
        <v>136</v>
      </c>
    </row>
    <row r="37" spans="1:37" x14ac:dyDescent="0.25">
      <c r="A37" t="s">
        <v>185</v>
      </c>
      <c r="B37" t="s">
        <v>175</v>
      </c>
      <c r="C37" s="1" t="s">
        <v>464</v>
      </c>
      <c r="D37" t="s">
        <v>12</v>
      </c>
      <c r="E37" t="s">
        <v>84</v>
      </c>
      <c r="F37" t="str">
        <f t="shared" si="1"/>
        <v>J. Fachübergreifende Grundlagen der Psychotherapie</v>
      </c>
      <c r="G37" t="str">
        <f t="shared" si="2"/>
        <v>B.Sc. Psychologie &amp; PsychotherapieJ. Fachübergreifende Grundlagen der Psychotherapie</v>
      </c>
      <c r="H37" t="s">
        <v>81</v>
      </c>
      <c r="I37" t="s">
        <v>163</v>
      </c>
      <c r="J37">
        <v>3</v>
      </c>
      <c r="L37" s="14" t="s">
        <v>44</v>
      </c>
      <c r="N37" t="str">
        <f t="shared" si="3"/>
        <v>Fachübergreifen</v>
      </c>
      <c r="O37" t="str">
        <f t="shared" si="4"/>
        <v>B.Sc. Psychologie &amp; PsychotherapieJ. Fachübergreifende Grundlagen der PsychotherapieVL Grundlagen der Medizin für Psychotherapeutinnen und Psychotherapeuten</v>
      </c>
    </row>
    <row r="38" spans="1:37" x14ac:dyDescent="0.25">
      <c r="A38" t="s">
        <v>185</v>
      </c>
      <c r="B38" t="s">
        <v>175</v>
      </c>
      <c r="C38" s="1" t="s">
        <v>464</v>
      </c>
      <c r="D38" t="s">
        <v>12</v>
      </c>
      <c r="E38" t="s">
        <v>84</v>
      </c>
      <c r="F38" t="str">
        <f t="shared" si="1"/>
        <v>J. Fachübergreifende Grundlagen der Psychotherapie</v>
      </c>
      <c r="G38" t="str">
        <f t="shared" si="2"/>
        <v>B.Sc. Psychologie &amp; PsychotherapieJ. Fachübergreifende Grundlagen der Psychotherapie</v>
      </c>
      <c r="H38" t="s">
        <v>81</v>
      </c>
      <c r="I38" t="s">
        <v>164</v>
      </c>
      <c r="J38">
        <v>3</v>
      </c>
      <c r="L38" s="14" t="s">
        <v>44</v>
      </c>
      <c r="N38" t="str">
        <f t="shared" si="3"/>
        <v>Fachübergreifen</v>
      </c>
      <c r="O38" t="str">
        <f t="shared" si="4"/>
        <v>B.Sc. Psychologie &amp; PsychotherapieJ. Fachübergreifende Grundlagen der PsychotherapieVL Grundlagen der Pharmakologie für Psychotherapeutinnen und Psychotherapeuten</v>
      </c>
    </row>
    <row r="39" spans="1:37" x14ac:dyDescent="0.25">
      <c r="A39" t="s">
        <v>185</v>
      </c>
      <c r="B39" t="s">
        <v>175</v>
      </c>
      <c r="C39" s="1" t="s">
        <v>464</v>
      </c>
      <c r="D39" t="s">
        <v>12</v>
      </c>
      <c r="E39" t="s">
        <v>84</v>
      </c>
      <c r="F39" t="str">
        <f t="shared" si="1"/>
        <v>J. Fachübergreifende Grundlagen der Psychotherapie</v>
      </c>
      <c r="G39" t="str">
        <f t="shared" si="2"/>
        <v>B.Sc. Psychologie &amp; PsychotherapieJ. Fachübergreifende Grundlagen der Psychotherapie</v>
      </c>
      <c r="H39" t="s">
        <v>81</v>
      </c>
      <c r="I39" t="s">
        <v>142</v>
      </c>
      <c r="J39">
        <v>4</v>
      </c>
      <c r="L39" s="14" t="s">
        <v>44</v>
      </c>
      <c r="N39" t="str">
        <f t="shared" si="3"/>
        <v>Fachübergreifen</v>
      </c>
      <c r="O39" t="str">
        <f t="shared" si="4"/>
        <v>B.Sc. Psychologie &amp; PsychotherapieJ. Fachübergreifende Grundlagen der PsychotherapieSE Grundlagen der Pädagogik für Psychotherapeutinnen und Psychotherapeuten</v>
      </c>
    </row>
    <row r="40" spans="1:37" x14ac:dyDescent="0.25">
      <c r="A40" t="s">
        <v>185</v>
      </c>
      <c r="C40" s="1" t="s">
        <v>85</v>
      </c>
      <c r="D40" t="s">
        <v>13</v>
      </c>
      <c r="E40" t="s">
        <v>86</v>
      </c>
      <c r="F40" t="str">
        <f t="shared" si="1"/>
        <v>K. Diagnostik</v>
      </c>
      <c r="G40" t="str">
        <f t="shared" si="2"/>
        <v>B.Sc. Psychologie &amp; PsychotherapieK. Diagnostik</v>
      </c>
      <c r="I40" t="s">
        <v>31</v>
      </c>
      <c r="J40">
        <v>12</v>
      </c>
      <c r="K40" t="s">
        <v>33</v>
      </c>
      <c r="L40" s="14" t="s">
        <v>44</v>
      </c>
      <c r="M40" t="str">
        <f>""</f>
        <v/>
      </c>
      <c r="N40" t="str">
        <f t="shared" si="3"/>
        <v>M.02.132.500</v>
      </c>
      <c r="O40" t="str">
        <f t="shared" si="4"/>
        <v>B.Sc. Psychologie &amp; PsychotherapieK. Diagnostikkomplett</v>
      </c>
    </row>
    <row r="41" spans="1:37" x14ac:dyDescent="0.25">
      <c r="A41" t="s">
        <v>185</v>
      </c>
      <c r="C41" s="1" t="s">
        <v>85</v>
      </c>
      <c r="D41" t="s">
        <v>13</v>
      </c>
      <c r="E41" t="s">
        <v>86</v>
      </c>
      <c r="F41" t="str">
        <f t="shared" si="1"/>
        <v>K. Diagnostik</v>
      </c>
      <c r="G41" t="str">
        <f t="shared" si="2"/>
        <v>B.Sc. Psychologie &amp; PsychotherapieK. Diagnostik</v>
      </c>
      <c r="H41">
        <v>4180</v>
      </c>
      <c r="I41" t="s">
        <v>165</v>
      </c>
      <c r="J41">
        <v>3</v>
      </c>
      <c r="L41" s="14" t="s">
        <v>44</v>
      </c>
      <c r="M41" t="str">
        <f>""</f>
        <v/>
      </c>
      <c r="N41" t="str">
        <f t="shared" si="3"/>
        <v>M.02.132.500</v>
      </c>
      <c r="O41" t="str">
        <f t="shared" si="4"/>
        <v>B.Sc. Psychologie &amp; PsychotherapieK. DiagnostikVL Grundlagen der Diagnostik und Testtheorie</v>
      </c>
    </row>
    <row r="42" spans="1:37" x14ac:dyDescent="0.25">
      <c r="A42" t="s">
        <v>185</v>
      </c>
      <c r="C42" s="1" t="s">
        <v>85</v>
      </c>
      <c r="D42" t="s">
        <v>13</v>
      </c>
      <c r="E42" t="s">
        <v>86</v>
      </c>
      <c r="F42" t="str">
        <f t="shared" si="1"/>
        <v>K. Diagnostik</v>
      </c>
      <c r="G42" t="str">
        <f t="shared" si="2"/>
        <v>B.Sc. Psychologie &amp; PsychotherapieK. Diagnostik</v>
      </c>
      <c r="H42">
        <v>4190</v>
      </c>
      <c r="I42" t="s">
        <v>87</v>
      </c>
      <c r="J42">
        <v>1</v>
      </c>
      <c r="L42" s="14" t="s">
        <v>44</v>
      </c>
      <c r="M42" t="str">
        <f>""</f>
        <v/>
      </c>
      <c r="N42" t="str">
        <f t="shared" si="3"/>
        <v>M.02.132.500</v>
      </c>
      <c r="O42" t="str">
        <f t="shared" si="4"/>
        <v>B.Sc. Psychologie &amp; PsychotherapieK. DiagnostikTutorium Grundlagen der Diagnostik und Testtheorie</v>
      </c>
    </row>
    <row r="43" spans="1:37" x14ac:dyDescent="0.25">
      <c r="A43" t="s">
        <v>185</v>
      </c>
      <c r="C43" s="1" t="s">
        <v>85</v>
      </c>
      <c r="D43" t="s">
        <v>13</v>
      </c>
      <c r="E43" t="s">
        <v>86</v>
      </c>
      <c r="F43" t="str">
        <f t="shared" si="1"/>
        <v>K. Diagnostik</v>
      </c>
      <c r="G43" t="str">
        <f t="shared" si="2"/>
        <v>B.Sc. Psychologie &amp; PsychotherapieK. Diagnostik</v>
      </c>
      <c r="H43">
        <v>4200</v>
      </c>
      <c r="I43" t="s">
        <v>143</v>
      </c>
      <c r="J43">
        <v>4</v>
      </c>
      <c r="K43" t="s">
        <v>88</v>
      </c>
      <c r="L43" s="14" t="s">
        <v>44</v>
      </c>
      <c r="M43" t="str">
        <f>""</f>
        <v/>
      </c>
      <c r="N43" t="str">
        <f t="shared" si="3"/>
        <v>M.02.132.500</v>
      </c>
      <c r="O43" t="str">
        <f t="shared" si="4"/>
        <v>B.Sc. Psychologie &amp; PsychotherapieK. DiagnostikSE Diagnostische Verfahren und Methoden</v>
      </c>
    </row>
    <row r="44" spans="1:37" x14ac:dyDescent="0.25">
      <c r="A44" t="s">
        <v>185</v>
      </c>
      <c r="C44" s="1" t="s">
        <v>85</v>
      </c>
      <c r="D44" t="s">
        <v>13</v>
      </c>
      <c r="E44" t="s">
        <v>86</v>
      </c>
      <c r="F44" t="str">
        <f t="shared" si="1"/>
        <v>K. Diagnostik</v>
      </c>
      <c r="G44" t="str">
        <f t="shared" si="2"/>
        <v>B.Sc. Psychologie &amp; PsychotherapieK. Diagnostik</v>
      </c>
      <c r="H44">
        <v>4210</v>
      </c>
      <c r="I44" t="s">
        <v>144</v>
      </c>
      <c r="J44">
        <v>4</v>
      </c>
      <c r="L44" s="14" t="s">
        <v>44</v>
      </c>
      <c r="M44" t="str">
        <f>""</f>
        <v/>
      </c>
      <c r="N44" t="str">
        <f t="shared" si="3"/>
        <v>M.02.132.500</v>
      </c>
      <c r="O44" t="str">
        <f t="shared" si="4"/>
        <v>B.Sc. Psychologie &amp; PsychotherapieK. DiagnostikSE Sprache und Interaktion</v>
      </c>
    </row>
    <row r="45" spans="1:37" x14ac:dyDescent="0.25">
      <c r="A45" t="s">
        <v>185</v>
      </c>
      <c r="C45" s="1" t="s">
        <v>91</v>
      </c>
      <c r="D45" t="s">
        <v>14</v>
      </c>
      <c r="E45" t="s">
        <v>90</v>
      </c>
      <c r="F45" t="str">
        <f t="shared" si="1"/>
        <v>L. Anwendung Rechtspsychologe</v>
      </c>
      <c r="G45" t="str">
        <f t="shared" si="2"/>
        <v>B.Sc. Psychologie &amp; PsychotherapieL. Anwendung Rechtspsychologe</v>
      </c>
      <c r="I45" t="s">
        <v>31</v>
      </c>
      <c r="J45">
        <v>7</v>
      </c>
      <c r="K45" t="s">
        <v>33</v>
      </c>
      <c r="L45" s="14" t="s">
        <v>44</v>
      </c>
      <c r="M45" t="str">
        <f>""</f>
        <v/>
      </c>
      <c r="N45" t="str">
        <f t="shared" si="3"/>
        <v>M.02.132.510</v>
      </c>
      <c r="O45" t="str">
        <f t="shared" si="4"/>
        <v>B.Sc. Psychologie &amp; PsychotherapieL. Anwendung Rechtspsychologekomplett</v>
      </c>
    </row>
    <row r="46" spans="1:37" x14ac:dyDescent="0.25">
      <c r="A46" t="s">
        <v>185</v>
      </c>
      <c r="C46" s="1" t="s">
        <v>91</v>
      </c>
      <c r="D46" t="s">
        <v>14</v>
      </c>
      <c r="E46" t="s">
        <v>90</v>
      </c>
      <c r="F46" t="str">
        <f t="shared" si="1"/>
        <v>L. Anwendung Rechtspsychologe</v>
      </c>
      <c r="G46" t="str">
        <f t="shared" si="2"/>
        <v>B.Sc. Psychologie &amp; PsychotherapieL. Anwendung Rechtspsychologe</v>
      </c>
      <c r="H46">
        <v>4220</v>
      </c>
      <c r="I46" t="s">
        <v>166</v>
      </c>
      <c r="J46">
        <v>3</v>
      </c>
      <c r="L46" s="14" t="s">
        <v>44</v>
      </c>
      <c r="M46" t="str">
        <f>""</f>
        <v/>
      </c>
      <c r="N46" t="str">
        <f t="shared" si="3"/>
        <v>M.02.132.510</v>
      </c>
      <c r="O46" t="str">
        <f t="shared" si="4"/>
        <v>B.Sc. Psychologie &amp; PsychotherapieL. Anwendung RechtspsychologeVL Rechtspsychologie</v>
      </c>
    </row>
    <row r="47" spans="1:37" x14ac:dyDescent="0.25">
      <c r="A47" t="s">
        <v>185</v>
      </c>
      <c r="C47" s="1" t="s">
        <v>91</v>
      </c>
      <c r="D47" t="s">
        <v>14</v>
      </c>
      <c r="E47" t="s">
        <v>90</v>
      </c>
      <c r="F47" t="str">
        <f t="shared" si="1"/>
        <v>L. Anwendung Rechtspsychologe</v>
      </c>
      <c r="G47" t="str">
        <f t="shared" si="2"/>
        <v>B.Sc. Psychologie &amp; PsychotherapieL. Anwendung Rechtspsychologe</v>
      </c>
      <c r="H47">
        <v>4230</v>
      </c>
      <c r="I47" t="s">
        <v>145</v>
      </c>
      <c r="J47">
        <v>4</v>
      </c>
      <c r="L47" s="14" t="s">
        <v>44</v>
      </c>
      <c r="M47" t="str">
        <f>""</f>
        <v/>
      </c>
      <c r="N47" t="str">
        <f t="shared" si="3"/>
        <v>M.02.132.510</v>
      </c>
      <c r="O47" t="str">
        <f t="shared" si="4"/>
        <v>B.Sc. Psychologie &amp; PsychotherapieL. Anwendung RechtspsychologeSE Aktuelle Forschung in der Rechtspsychologie</v>
      </c>
    </row>
    <row r="48" spans="1:37" x14ac:dyDescent="0.25">
      <c r="A48" t="s">
        <v>185</v>
      </c>
      <c r="C48" s="1" t="s">
        <v>89</v>
      </c>
      <c r="D48" t="s">
        <v>92</v>
      </c>
      <c r="E48" t="s">
        <v>90</v>
      </c>
      <c r="F48" t="str">
        <f t="shared" si="1"/>
        <v>M/R. Anwendung Rechtspsychologe</v>
      </c>
      <c r="G48" t="str">
        <f t="shared" si="2"/>
        <v>B.Sc. Psychologie &amp; PsychotherapieM/R. Anwendung Rechtspsychologe</v>
      </c>
      <c r="I48" t="s">
        <v>31</v>
      </c>
      <c r="J48">
        <v>11</v>
      </c>
      <c r="K48" t="s">
        <v>35</v>
      </c>
      <c r="L48" s="14" t="s">
        <v>93</v>
      </c>
      <c r="M48" t="str">
        <f>""</f>
        <v/>
      </c>
      <c r="N48" t="str">
        <f t="shared" si="3"/>
        <v>M.02.132.515</v>
      </c>
      <c r="O48" t="str">
        <f t="shared" si="4"/>
        <v>B.Sc. Psychologie &amp; PsychotherapieM/R. Anwendung Rechtspsychologekomplett</v>
      </c>
    </row>
    <row r="49" spans="1:15" x14ac:dyDescent="0.25">
      <c r="A49" t="s">
        <v>185</v>
      </c>
      <c r="C49" s="1" t="s">
        <v>89</v>
      </c>
      <c r="D49" t="s">
        <v>92</v>
      </c>
      <c r="E49" t="s">
        <v>90</v>
      </c>
      <c r="F49" t="str">
        <f t="shared" si="1"/>
        <v>M/R. Anwendung Rechtspsychologe</v>
      </c>
      <c r="G49" t="str">
        <f t="shared" si="2"/>
        <v>B.Sc. Psychologie &amp; PsychotherapieM/R. Anwendung Rechtspsychologe</v>
      </c>
      <c r="H49">
        <v>4220</v>
      </c>
      <c r="I49" t="s">
        <v>167</v>
      </c>
      <c r="J49">
        <v>3</v>
      </c>
      <c r="L49" s="14" t="s">
        <v>93</v>
      </c>
      <c r="M49" t="str">
        <f>""</f>
        <v/>
      </c>
      <c r="N49" t="str">
        <f t="shared" si="3"/>
        <v>M.02.132.515</v>
      </c>
      <c r="O49" t="str">
        <f t="shared" si="4"/>
        <v>B.Sc. Psychologie &amp; PsychotherapieM/R. Anwendung RechtspsychologeVL Rechspsychologie</v>
      </c>
    </row>
    <row r="50" spans="1:15" x14ac:dyDescent="0.25">
      <c r="A50" t="s">
        <v>185</v>
      </c>
      <c r="C50" s="1" t="s">
        <v>89</v>
      </c>
      <c r="D50" t="s">
        <v>92</v>
      </c>
      <c r="E50" t="s">
        <v>90</v>
      </c>
      <c r="F50" t="str">
        <f t="shared" si="1"/>
        <v>M/R. Anwendung Rechtspsychologe</v>
      </c>
      <c r="G50" t="str">
        <f t="shared" si="2"/>
        <v>B.Sc. Psychologie &amp; PsychotherapieM/R. Anwendung Rechtspsychologe</v>
      </c>
      <c r="H50">
        <v>4230</v>
      </c>
      <c r="I50" t="s">
        <v>145</v>
      </c>
      <c r="J50">
        <v>4</v>
      </c>
      <c r="L50" s="14" t="s">
        <v>93</v>
      </c>
      <c r="M50" t="str">
        <f>""</f>
        <v/>
      </c>
      <c r="N50" t="str">
        <f t="shared" si="3"/>
        <v>M.02.132.515</v>
      </c>
      <c r="O50" t="str">
        <f t="shared" si="4"/>
        <v>B.Sc. Psychologie &amp; PsychotherapieM/R. Anwendung RechtspsychologeSE Aktuelle Forschung in der Rechtspsychologie</v>
      </c>
    </row>
    <row r="51" spans="1:15" x14ac:dyDescent="0.25">
      <c r="A51" t="s">
        <v>185</v>
      </c>
      <c r="C51" s="1" t="s">
        <v>89</v>
      </c>
      <c r="D51" t="s">
        <v>92</v>
      </c>
      <c r="E51" t="s">
        <v>90</v>
      </c>
      <c r="F51" t="str">
        <f t="shared" si="1"/>
        <v>M/R. Anwendung Rechtspsychologe</v>
      </c>
      <c r="G51" t="str">
        <f t="shared" si="2"/>
        <v>B.Sc. Psychologie &amp; PsychotherapieM/R. Anwendung Rechtspsychologe</v>
      </c>
      <c r="H51">
        <v>4240</v>
      </c>
      <c r="I51" t="s">
        <v>146</v>
      </c>
      <c r="J51">
        <v>4</v>
      </c>
      <c r="L51" s="14" t="s">
        <v>93</v>
      </c>
      <c r="M51" t="str">
        <f>""</f>
        <v/>
      </c>
      <c r="N51" t="str">
        <f t="shared" si="3"/>
        <v>M.02.132.515</v>
      </c>
      <c r="O51" t="str">
        <f t="shared" si="4"/>
        <v>B.Sc. Psychologie &amp; PsychotherapieM/R. Anwendung RechtspsychologeSE Rechtspsychologische Tätigkeitsfelder</v>
      </c>
    </row>
    <row r="52" spans="1:15" x14ac:dyDescent="0.25">
      <c r="A52" t="s">
        <v>185</v>
      </c>
      <c r="C52" s="1" t="s">
        <v>437</v>
      </c>
      <c r="D52" t="s">
        <v>14</v>
      </c>
      <c r="E52" t="s">
        <v>94</v>
      </c>
      <c r="F52" t="str">
        <f t="shared" si="1"/>
        <v>L. Anwendung Gesundheitspsychologie</v>
      </c>
      <c r="G52" t="str">
        <f t="shared" si="2"/>
        <v>B.Sc. Psychologie &amp; PsychotherapieL. Anwendung Gesundheitspsychologie</v>
      </c>
      <c r="I52" t="s">
        <v>31</v>
      </c>
      <c r="J52">
        <v>7</v>
      </c>
      <c r="K52" t="s">
        <v>33</v>
      </c>
      <c r="L52" s="14" t="s">
        <v>44</v>
      </c>
      <c r="M52" t="str">
        <f>""</f>
        <v/>
      </c>
      <c r="N52" t="str">
        <f t="shared" si="3"/>
        <v>M.02.132.520</v>
      </c>
      <c r="O52" t="str">
        <f t="shared" si="4"/>
        <v>B.Sc. Psychologie &amp; PsychotherapieL. Anwendung Gesundheitspsychologiekomplett</v>
      </c>
    </row>
    <row r="53" spans="1:15" x14ac:dyDescent="0.25">
      <c r="A53" t="s">
        <v>185</v>
      </c>
      <c r="C53" s="1" t="s">
        <v>437</v>
      </c>
      <c r="D53" t="s">
        <v>14</v>
      </c>
      <c r="E53" t="s">
        <v>94</v>
      </c>
      <c r="F53" t="str">
        <f t="shared" si="1"/>
        <v>L. Anwendung Gesundheitspsychologie</v>
      </c>
      <c r="G53" t="str">
        <f t="shared" si="2"/>
        <v>B.Sc. Psychologie &amp; PsychotherapieL. Anwendung Gesundheitspsychologie</v>
      </c>
      <c r="H53">
        <v>4250</v>
      </c>
      <c r="I53" t="s">
        <v>168</v>
      </c>
      <c r="J53">
        <v>3</v>
      </c>
      <c r="L53" s="14" t="s">
        <v>44</v>
      </c>
      <c r="M53" t="str">
        <f>""</f>
        <v/>
      </c>
      <c r="N53" t="str">
        <f t="shared" si="3"/>
        <v>M.02.132.520</v>
      </c>
      <c r="O53" t="str">
        <f t="shared" si="4"/>
        <v>B.Sc. Psychologie &amp; PsychotherapieL. Anwendung GesundheitspsychologieVL Einführung in die Gesundheitspsychologie</v>
      </c>
    </row>
    <row r="54" spans="1:15" x14ac:dyDescent="0.25">
      <c r="A54" t="s">
        <v>185</v>
      </c>
      <c r="C54" s="5">
        <v>520</v>
      </c>
      <c r="D54" t="s">
        <v>14</v>
      </c>
      <c r="E54" t="s">
        <v>94</v>
      </c>
      <c r="F54" t="str">
        <f t="shared" si="1"/>
        <v>L. Anwendung Gesundheitspsychologie</v>
      </c>
      <c r="G54" t="str">
        <f t="shared" si="2"/>
        <v>B.Sc. Psychologie &amp; PsychotherapieL. Anwendung Gesundheitspsychologie</v>
      </c>
      <c r="H54">
        <v>4260</v>
      </c>
      <c r="I54" t="s">
        <v>55</v>
      </c>
      <c r="J54">
        <v>4</v>
      </c>
      <c r="L54" s="14" t="s">
        <v>44</v>
      </c>
      <c r="M54" t="str">
        <f>""</f>
        <v/>
      </c>
      <c r="N54" t="str">
        <f t="shared" si="3"/>
        <v>M.02.132.520</v>
      </c>
      <c r="O54" t="str">
        <f t="shared" si="4"/>
        <v>B.Sc. Psychologie &amp; PsychotherapieL. Anwendung GesundheitspsychologieSE Anwendungsfelder der Gesundheitspsychologie</v>
      </c>
    </row>
    <row r="55" spans="1:15" x14ac:dyDescent="0.25">
      <c r="A55" t="s">
        <v>185</v>
      </c>
      <c r="C55" s="5">
        <v>525</v>
      </c>
      <c r="D55" t="s">
        <v>92</v>
      </c>
      <c r="E55" t="s">
        <v>94</v>
      </c>
      <c r="F55" t="str">
        <f t="shared" si="1"/>
        <v>M/R. Anwendung Gesundheitspsychologie</v>
      </c>
      <c r="G55" t="str">
        <f t="shared" si="2"/>
        <v>B.Sc. Psychologie &amp; PsychotherapieM/R. Anwendung Gesundheitspsychologie</v>
      </c>
      <c r="I55" t="s">
        <v>31</v>
      </c>
      <c r="J55">
        <v>11</v>
      </c>
      <c r="K55" t="s">
        <v>35</v>
      </c>
      <c r="L55" s="14" t="s">
        <v>93</v>
      </c>
      <c r="M55" t="str">
        <f>""</f>
        <v/>
      </c>
      <c r="N55" t="str">
        <f t="shared" si="3"/>
        <v>M.02.132.525</v>
      </c>
      <c r="O55" t="str">
        <f t="shared" si="4"/>
        <v>B.Sc. Psychologie &amp; PsychotherapieM/R. Anwendung Gesundheitspsychologiekomplett</v>
      </c>
    </row>
    <row r="56" spans="1:15" x14ac:dyDescent="0.25">
      <c r="A56" t="s">
        <v>185</v>
      </c>
      <c r="C56" s="5">
        <v>525</v>
      </c>
      <c r="D56" t="s">
        <v>92</v>
      </c>
      <c r="E56" t="s">
        <v>94</v>
      </c>
      <c r="F56" t="str">
        <f t="shared" si="1"/>
        <v>M/R. Anwendung Gesundheitspsychologie</v>
      </c>
      <c r="G56" t="str">
        <f t="shared" si="2"/>
        <v>B.Sc. Psychologie &amp; PsychotherapieM/R. Anwendung Gesundheitspsychologie</v>
      </c>
      <c r="H56">
        <v>4250</v>
      </c>
      <c r="I56" t="s">
        <v>168</v>
      </c>
      <c r="J56">
        <v>3</v>
      </c>
      <c r="L56" s="14" t="s">
        <v>93</v>
      </c>
      <c r="M56" t="str">
        <f>""</f>
        <v/>
      </c>
      <c r="N56" t="str">
        <f t="shared" si="3"/>
        <v>M.02.132.525</v>
      </c>
      <c r="O56" t="str">
        <f t="shared" si="4"/>
        <v>B.Sc. Psychologie &amp; PsychotherapieM/R. Anwendung GesundheitspsychologieVL Einführung in die Gesundheitspsychologie</v>
      </c>
    </row>
    <row r="57" spans="1:15" x14ac:dyDescent="0.25">
      <c r="A57" t="s">
        <v>185</v>
      </c>
      <c r="C57" s="5">
        <v>525</v>
      </c>
      <c r="D57" t="s">
        <v>92</v>
      </c>
      <c r="E57" t="s">
        <v>94</v>
      </c>
      <c r="F57" t="str">
        <f t="shared" si="1"/>
        <v>M/R. Anwendung Gesundheitspsychologie</v>
      </c>
      <c r="G57" t="str">
        <f t="shared" si="2"/>
        <v>B.Sc. Psychologie &amp; PsychotherapieM/R. Anwendung Gesundheitspsychologie</v>
      </c>
      <c r="H57">
        <v>4260</v>
      </c>
      <c r="I57" t="s">
        <v>55</v>
      </c>
      <c r="J57">
        <v>4</v>
      </c>
      <c r="L57" s="14" t="s">
        <v>93</v>
      </c>
      <c r="M57" t="str">
        <f>""</f>
        <v/>
      </c>
      <c r="N57" t="str">
        <f t="shared" si="3"/>
        <v>M.02.132.525</v>
      </c>
      <c r="O57" t="str">
        <f t="shared" si="4"/>
        <v>B.Sc. Psychologie &amp; PsychotherapieM/R. Anwendung GesundheitspsychologieSE Anwendungsfelder der Gesundheitspsychologie</v>
      </c>
    </row>
    <row r="58" spans="1:15" x14ac:dyDescent="0.25">
      <c r="A58" t="s">
        <v>185</v>
      </c>
      <c r="C58" s="5">
        <v>525</v>
      </c>
      <c r="D58" t="s">
        <v>92</v>
      </c>
      <c r="E58" t="s">
        <v>94</v>
      </c>
      <c r="F58" t="str">
        <f t="shared" si="1"/>
        <v>M/R. Anwendung Gesundheitspsychologie</v>
      </c>
      <c r="G58" t="str">
        <f t="shared" si="2"/>
        <v>B.Sc. Psychologie &amp; PsychotherapieM/R. Anwendung Gesundheitspsychologie</v>
      </c>
      <c r="H58">
        <v>4270</v>
      </c>
      <c r="I58" t="s">
        <v>147</v>
      </c>
      <c r="J58">
        <v>4</v>
      </c>
      <c r="L58" s="14" t="s">
        <v>93</v>
      </c>
      <c r="M58" t="str">
        <f>""</f>
        <v/>
      </c>
      <c r="N58" t="str">
        <f t="shared" si="3"/>
        <v>M.02.132.525</v>
      </c>
      <c r="O58" t="str">
        <f t="shared" si="4"/>
        <v>B.Sc. Psychologie &amp; PsychotherapieM/R. Anwendung GesundheitspsychologieSE Prävention und Gesundheitsförderung</v>
      </c>
    </row>
    <row r="59" spans="1:15" x14ac:dyDescent="0.25">
      <c r="A59" t="s">
        <v>185</v>
      </c>
      <c r="C59" s="5">
        <v>530</v>
      </c>
      <c r="D59" t="s">
        <v>14</v>
      </c>
      <c r="E59" t="s">
        <v>95</v>
      </c>
      <c r="F59" t="str">
        <f t="shared" si="1"/>
        <v>L. Anwendung Arbeits- und Organisationspsychologie</v>
      </c>
      <c r="G59" t="str">
        <f t="shared" si="2"/>
        <v>B.Sc. Psychologie &amp; PsychotherapieL. Anwendung Arbeits- und Organisationspsychologie</v>
      </c>
      <c r="I59" t="s">
        <v>31</v>
      </c>
      <c r="J59">
        <v>7</v>
      </c>
      <c r="K59" t="s">
        <v>33</v>
      </c>
      <c r="L59" s="14" t="s">
        <v>44</v>
      </c>
      <c r="M59" t="str">
        <f>""</f>
        <v/>
      </c>
      <c r="N59" t="str">
        <f t="shared" si="3"/>
        <v>M.02.132.530</v>
      </c>
      <c r="O59" t="str">
        <f t="shared" si="4"/>
        <v>B.Sc. Psychologie &amp; PsychotherapieL. Anwendung Arbeits- und Organisationspsychologiekomplett</v>
      </c>
    </row>
    <row r="60" spans="1:15" x14ac:dyDescent="0.25">
      <c r="A60" t="s">
        <v>185</v>
      </c>
      <c r="C60" s="5">
        <v>530</v>
      </c>
      <c r="D60" t="s">
        <v>14</v>
      </c>
      <c r="E60" t="s">
        <v>95</v>
      </c>
      <c r="F60" t="str">
        <f t="shared" si="1"/>
        <v>L. Anwendung Arbeits- und Organisationspsychologie</v>
      </c>
      <c r="G60" t="str">
        <f t="shared" si="2"/>
        <v>B.Sc. Psychologie &amp; PsychotherapieL. Anwendung Arbeits- und Organisationspsychologie</v>
      </c>
      <c r="H60">
        <v>4280</v>
      </c>
      <c r="I60" t="s">
        <v>169</v>
      </c>
      <c r="J60">
        <v>3</v>
      </c>
      <c r="L60" s="14" t="s">
        <v>44</v>
      </c>
      <c r="M60" t="str">
        <f>""</f>
        <v/>
      </c>
      <c r="N60" t="str">
        <f t="shared" si="3"/>
        <v>M.02.132.530</v>
      </c>
      <c r="O60" t="str">
        <f t="shared" si="4"/>
        <v>B.Sc. Psychologie &amp; PsychotherapieL. Anwendung Arbeits- und OrganisationspsychologieVL Einführung in die A-und-O Psychologie</v>
      </c>
    </row>
    <row r="61" spans="1:15" x14ac:dyDescent="0.25">
      <c r="A61" t="s">
        <v>185</v>
      </c>
      <c r="C61" s="5">
        <v>530</v>
      </c>
      <c r="D61" t="s">
        <v>14</v>
      </c>
      <c r="E61" t="s">
        <v>95</v>
      </c>
      <c r="F61" t="str">
        <f t="shared" si="1"/>
        <v>L. Anwendung Arbeits- und Organisationspsychologie</v>
      </c>
      <c r="G61" t="str">
        <f t="shared" si="2"/>
        <v>B.Sc. Psychologie &amp; PsychotherapieL. Anwendung Arbeits- und Organisationspsychologie</v>
      </c>
      <c r="H61">
        <v>4290</v>
      </c>
      <c r="I61" t="s">
        <v>148</v>
      </c>
      <c r="J61">
        <v>4</v>
      </c>
      <c r="L61" s="14" t="s">
        <v>44</v>
      </c>
      <c r="M61" t="str">
        <f>""</f>
        <v/>
      </c>
      <c r="N61" t="str">
        <f t="shared" si="3"/>
        <v>M.02.132.530</v>
      </c>
      <c r="O61" t="str">
        <f t="shared" si="4"/>
        <v>B.Sc. Psychologie &amp; PsychotherapieL. Anwendung Arbeits- und OrganisationspsychologieSE Anwendungsgebiete der A-und-O Psychologie</v>
      </c>
    </row>
    <row r="62" spans="1:15" x14ac:dyDescent="0.25">
      <c r="A62" t="s">
        <v>185</v>
      </c>
      <c r="C62" s="5">
        <v>535</v>
      </c>
      <c r="D62" t="s">
        <v>92</v>
      </c>
      <c r="E62" t="s">
        <v>95</v>
      </c>
      <c r="F62" t="str">
        <f t="shared" si="1"/>
        <v>M/R. Anwendung Arbeits- und Organisationspsychologie</v>
      </c>
      <c r="G62" t="str">
        <f t="shared" si="2"/>
        <v>B.Sc. Psychologie &amp; PsychotherapieM/R. Anwendung Arbeits- und Organisationspsychologie</v>
      </c>
      <c r="I62" t="s">
        <v>31</v>
      </c>
      <c r="J62">
        <v>11</v>
      </c>
      <c r="K62" t="s">
        <v>35</v>
      </c>
      <c r="L62" s="14" t="s">
        <v>93</v>
      </c>
      <c r="M62" t="str">
        <f>""</f>
        <v/>
      </c>
      <c r="N62" t="str">
        <f t="shared" si="3"/>
        <v>M.02.132.535</v>
      </c>
      <c r="O62" t="str">
        <f t="shared" si="4"/>
        <v>B.Sc. Psychologie &amp; PsychotherapieM/R. Anwendung Arbeits- und Organisationspsychologiekomplett</v>
      </c>
    </row>
    <row r="63" spans="1:15" x14ac:dyDescent="0.25">
      <c r="A63" t="s">
        <v>185</v>
      </c>
      <c r="C63" s="5">
        <v>535</v>
      </c>
      <c r="D63" t="s">
        <v>92</v>
      </c>
      <c r="E63" t="s">
        <v>95</v>
      </c>
      <c r="F63" t="str">
        <f t="shared" si="1"/>
        <v>M/R. Anwendung Arbeits- und Organisationspsychologie</v>
      </c>
      <c r="G63" t="str">
        <f t="shared" si="2"/>
        <v>B.Sc. Psychologie &amp; PsychotherapieM/R. Anwendung Arbeits- und Organisationspsychologie</v>
      </c>
      <c r="H63">
        <v>4280</v>
      </c>
      <c r="I63" t="s">
        <v>169</v>
      </c>
      <c r="J63">
        <v>3</v>
      </c>
      <c r="L63" s="14" t="s">
        <v>93</v>
      </c>
      <c r="M63" t="str">
        <f>""</f>
        <v/>
      </c>
      <c r="N63" t="str">
        <f t="shared" si="3"/>
        <v>M.02.132.535</v>
      </c>
      <c r="O63" t="str">
        <f t="shared" si="4"/>
        <v>B.Sc. Psychologie &amp; PsychotherapieM/R. Anwendung Arbeits- und OrganisationspsychologieVL Einführung in die A-und-O Psychologie</v>
      </c>
    </row>
    <row r="64" spans="1:15" x14ac:dyDescent="0.25">
      <c r="A64" t="s">
        <v>185</v>
      </c>
      <c r="C64" s="5">
        <v>535</v>
      </c>
      <c r="D64" t="s">
        <v>92</v>
      </c>
      <c r="E64" t="s">
        <v>95</v>
      </c>
      <c r="F64" t="str">
        <f t="shared" si="1"/>
        <v>M/R. Anwendung Arbeits- und Organisationspsychologie</v>
      </c>
      <c r="G64" t="str">
        <f t="shared" si="2"/>
        <v>B.Sc. Psychologie &amp; PsychotherapieM/R. Anwendung Arbeits- und Organisationspsychologie</v>
      </c>
      <c r="H64">
        <v>4290</v>
      </c>
      <c r="I64" t="s">
        <v>148</v>
      </c>
      <c r="J64">
        <v>4</v>
      </c>
      <c r="L64" s="14" t="s">
        <v>93</v>
      </c>
      <c r="M64" t="str">
        <f>""</f>
        <v/>
      </c>
      <c r="N64" t="str">
        <f t="shared" si="3"/>
        <v>M.02.132.535</v>
      </c>
      <c r="O64" t="str">
        <f t="shared" si="4"/>
        <v>B.Sc. Psychologie &amp; PsychotherapieM/R. Anwendung Arbeits- und OrganisationspsychologieSE Anwendungsgebiete der A-und-O Psychologie</v>
      </c>
    </row>
    <row r="65" spans="1:15" x14ac:dyDescent="0.25">
      <c r="A65" t="s">
        <v>185</v>
      </c>
      <c r="C65" s="5">
        <v>535</v>
      </c>
      <c r="D65" t="s">
        <v>92</v>
      </c>
      <c r="E65" t="s">
        <v>95</v>
      </c>
      <c r="F65" t="str">
        <f t="shared" si="1"/>
        <v>M/R. Anwendung Arbeits- und Organisationspsychologie</v>
      </c>
      <c r="G65" t="str">
        <f t="shared" si="2"/>
        <v>B.Sc. Psychologie &amp; PsychotherapieM/R. Anwendung Arbeits- und Organisationspsychologie</v>
      </c>
      <c r="H65">
        <v>4300</v>
      </c>
      <c r="I65" t="s">
        <v>149</v>
      </c>
      <c r="J65">
        <v>4</v>
      </c>
      <c r="L65" s="14" t="s">
        <v>93</v>
      </c>
      <c r="M65" t="str">
        <f>""</f>
        <v/>
      </c>
      <c r="N65" t="str">
        <f t="shared" si="3"/>
        <v>M.02.132.535</v>
      </c>
      <c r="O65" t="str">
        <f t="shared" si="4"/>
        <v>B.Sc. Psychologie &amp; PsychotherapieM/R. Anwendung Arbeits- und OrganisationspsychologieSE Aktuelle Forschung in der A-und-O Psychologie</v>
      </c>
    </row>
    <row r="66" spans="1:15" x14ac:dyDescent="0.25">
      <c r="A66" t="s">
        <v>185</v>
      </c>
      <c r="C66" s="5">
        <v>540</v>
      </c>
      <c r="D66" t="s">
        <v>15</v>
      </c>
      <c r="E66" t="s">
        <v>96</v>
      </c>
      <c r="F66" t="str">
        <f t="shared" si="1"/>
        <v>N. Störungslehre und allgemeine Verfahrenslehre</v>
      </c>
      <c r="G66" t="str">
        <f t="shared" si="2"/>
        <v>B.Sc. Psychologie &amp; PsychotherapieN. Störungslehre und allgemeine Verfahrenslehre</v>
      </c>
      <c r="I66" t="s">
        <v>31</v>
      </c>
      <c r="J66">
        <v>16</v>
      </c>
      <c r="K66" t="s">
        <v>35</v>
      </c>
      <c r="L66" s="14" t="s">
        <v>44</v>
      </c>
      <c r="M66" t="str">
        <f>""</f>
        <v/>
      </c>
      <c r="N66" t="str">
        <f t="shared" si="3"/>
        <v>M.02.132.540</v>
      </c>
      <c r="O66" t="str">
        <f t="shared" si="4"/>
        <v>B.Sc. Psychologie &amp; PsychotherapieN. Störungslehre und allgemeine Verfahrenslehrekomplett</v>
      </c>
    </row>
    <row r="67" spans="1:15" x14ac:dyDescent="0.25">
      <c r="A67" t="s">
        <v>185</v>
      </c>
      <c r="C67" s="5">
        <v>540</v>
      </c>
      <c r="D67" t="s">
        <v>15</v>
      </c>
      <c r="E67" t="s">
        <v>96</v>
      </c>
      <c r="F67" t="str">
        <f t="shared" si="1"/>
        <v>N. Störungslehre und allgemeine Verfahrenslehre</v>
      </c>
      <c r="G67" t="str">
        <f t="shared" si="2"/>
        <v>B.Sc. Psychologie &amp; PsychotherapieN. Störungslehre und allgemeine Verfahrenslehre</v>
      </c>
      <c r="H67">
        <v>4310</v>
      </c>
      <c r="I67" t="s">
        <v>170</v>
      </c>
      <c r="J67">
        <v>4</v>
      </c>
      <c r="L67" s="14" t="s">
        <v>44</v>
      </c>
      <c r="M67" t="str">
        <f>""</f>
        <v/>
      </c>
      <c r="N67" t="str">
        <f t="shared" si="3"/>
        <v>M.02.132.540</v>
      </c>
      <c r="O67" t="str">
        <f t="shared" si="4"/>
        <v>B.Sc. Psychologie &amp; PsychotherapieN. Störungslehre und allgemeine VerfahrenslehreVL Störungslehre und allgemeine Verfahrenslehre 1</v>
      </c>
    </row>
    <row r="68" spans="1:15" x14ac:dyDescent="0.25">
      <c r="A68" t="s">
        <v>185</v>
      </c>
      <c r="C68" s="5">
        <v>540</v>
      </c>
      <c r="D68" t="s">
        <v>15</v>
      </c>
      <c r="E68" t="s">
        <v>96</v>
      </c>
      <c r="F68" t="str">
        <f t="shared" si="1"/>
        <v>N. Störungslehre und allgemeine Verfahrenslehre</v>
      </c>
      <c r="G68" t="str">
        <f t="shared" si="2"/>
        <v>B.Sc. Psychologie &amp; PsychotherapieN. Störungslehre und allgemeine Verfahrenslehre</v>
      </c>
      <c r="H68">
        <v>4320</v>
      </c>
      <c r="I68" t="s">
        <v>150</v>
      </c>
      <c r="J68">
        <v>4</v>
      </c>
      <c r="K68" t="s">
        <v>88</v>
      </c>
      <c r="L68" s="14" t="s">
        <v>44</v>
      </c>
      <c r="M68" t="str">
        <f>""</f>
        <v/>
      </c>
      <c r="N68" t="str">
        <f t="shared" si="3"/>
        <v>M.02.132.540</v>
      </c>
      <c r="O68" t="str">
        <f t="shared" si="4"/>
        <v>B.Sc. Psychologie &amp; PsychotherapieN. Störungslehre und allgemeine VerfahrenslehreSE Störungslehre und allgemeine Verfahrenslehre 1</v>
      </c>
    </row>
    <row r="69" spans="1:15" x14ac:dyDescent="0.25">
      <c r="A69" t="s">
        <v>185</v>
      </c>
      <c r="C69" s="5">
        <v>540</v>
      </c>
      <c r="D69" t="s">
        <v>15</v>
      </c>
      <c r="E69" t="s">
        <v>96</v>
      </c>
      <c r="F69" t="str">
        <f t="shared" si="1"/>
        <v>N. Störungslehre und allgemeine Verfahrenslehre</v>
      </c>
      <c r="G69" t="str">
        <f t="shared" si="2"/>
        <v>B.Sc. Psychologie &amp; PsychotherapieN. Störungslehre und allgemeine Verfahrenslehre</v>
      </c>
      <c r="H69">
        <v>4330</v>
      </c>
      <c r="I69" t="s">
        <v>171</v>
      </c>
      <c r="J69">
        <v>4</v>
      </c>
      <c r="L69" s="14" t="s">
        <v>44</v>
      </c>
      <c r="M69" t="str">
        <f>""</f>
        <v/>
      </c>
      <c r="N69" t="str">
        <f t="shared" si="3"/>
        <v>M.02.132.540</v>
      </c>
      <c r="O69" t="str">
        <f t="shared" si="4"/>
        <v>B.Sc. Psychologie &amp; PsychotherapieN. Störungslehre und allgemeine VerfahrenslehreVL Störungslehre und allgemeine Verfahrenslehre 2</v>
      </c>
    </row>
    <row r="70" spans="1:15" x14ac:dyDescent="0.25">
      <c r="A70" t="s">
        <v>185</v>
      </c>
      <c r="C70" s="5">
        <v>540</v>
      </c>
      <c r="D70" t="s">
        <v>15</v>
      </c>
      <c r="E70" t="s">
        <v>96</v>
      </c>
      <c r="F70" t="str">
        <f t="shared" ref="F70:F106" si="6">D70&amp;". "&amp;E70</f>
        <v>N. Störungslehre und allgemeine Verfahrenslehre</v>
      </c>
      <c r="G70" t="str">
        <f t="shared" ref="G70:G106" si="7">A70&amp;F70</f>
        <v>B.Sc. Psychologie &amp; PsychotherapieN. Störungslehre und allgemeine Verfahrenslehre</v>
      </c>
      <c r="H70">
        <v>4340</v>
      </c>
      <c r="I70" t="s">
        <v>151</v>
      </c>
      <c r="J70">
        <v>4</v>
      </c>
      <c r="L70" s="14" t="s">
        <v>44</v>
      </c>
      <c r="M70" t="str">
        <f>""</f>
        <v/>
      </c>
      <c r="N70" t="str">
        <f t="shared" ref="N70:N106" si="8">IF(B70="",IF(C70="","?",$C$4&amp;C70),B70)</f>
        <v>M.02.132.540</v>
      </c>
      <c r="O70" t="str">
        <f t="shared" ref="O70:O106" si="9">A70&amp;F70&amp;I70</f>
        <v>B.Sc. Psychologie &amp; PsychotherapieN. Störungslehre und allgemeine VerfahrenslehreSE Störungslehre und allgemeine Verfahrenslehre 2</v>
      </c>
    </row>
    <row r="71" spans="1:15" x14ac:dyDescent="0.25">
      <c r="A71" t="s">
        <v>185</v>
      </c>
      <c r="B71" t="s">
        <v>317</v>
      </c>
      <c r="C71" s="5" t="s">
        <v>81</v>
      </c>
      <c r="D71" t="s">
        <v>16</v>
      </c>
      <c r="E71" t="s">
        <v>233</v>
      </c>
      <c r="F71" t="str">
        <f t="shared" si="6"/>
        <v>O. Nebenfach Wirtschaftswissenschaften</v>
      </c>
      <c r="G71" t="str">
        <f t="shared" si="7"/>
        <v>B.Sc. Psychologie &amp; PsychotherapieO. Nebenfach Wirtschaftswissenschaften</v>
      </c>
      <c r="I71" t="s">
        <v>31</v>
      </c>
      <c r="J71">
        <v>7</v>
      </c>
      <c r="K71" t="s">
        <v>97</v>
      </c>
      <c r="L71" s="14" t="s">
        <v>44</v>
      </c>
      <c r="M71" t="s">
        <v>49</v>
      </c>
      <c r="N71" t="str">
        <f t="shared" si="8"/>
        <v>M.02.184.32…</v>
      </c>
      <c r="O71" t="str">
        <f t="shared" si="9"/>
        <v>B.Sc. Psychologie &amp; PsychotherapieO. Nebenfach Wirtschaftswissenschaftenkomplett</v>
      </c>
    </row>
    <row r="72" spans="1:15" x14ac:dyDescent="0.25">
      <c r="A72" t="s">
        <v>185</v>
      </c>
      <c r="B72" t="s">
        <v>17</v>
      </c>
      <c r="C72" s="5" t="s">
        <v>81</v>
      </c>
      <c r="D72" t="s">
        <v>16</v>
      </c>
      <c r="E72" t="s">
        <v>233</v>
      </c>
      <c r="F72" t="str">
        <f t="shared" si="6"/>
        <v>O. Nebenfach Wirtschaftswissenschaften</v>
      </c>
      <c r="G72" t="str">
        <f t="shared" si="7"/>
        <v>B.Sc. Psychologie &amp; PsychotherapieO. Nebenfach Wirtschaftswissenschaften</v>
      </c>
      <c r="H72" t="s">
        <v>81</v>
      </c>
      <c r="I72" t="s">
        <v>172</v>
      </c>
      <c r="J72">
        <v>3</v>
      </c>
      <c r="L72" s="14" t="s">
        <v>44</v>
      </c>
      <c r="M72" t="s">
        <v>49</v>
      </c>
      <c r="N72" t="str">
        <f t="shared" si="8"/>
        <v>Nebenfach</v>
      </c>
      <c r="O72" t="str">
        <f t="shared" si="9"/>
        <v>B.Sc. Psychologie &amp; PsychotherapieO. Nebenfach WirtschaftswissenschaftenVL/SE LV I</v>
      </c>
    </row>
    <row r="73" spans="1:15" x14ac:dyDescent="0.25">
      <c r="A73" t="s">
        <v>185</v>
      </c>
      <c r="B73" t="s">
        <v>17</v>
      </c>
      <c r="C73" s="5" t="s">
        <v>81</v>
      </c>
      <c r="D73" t="s">
        <v>16</v>
      </c>
      <c r="E73" t="s">
        <v>233</v>
      </c>
      <c r="F73" t="str">
        <f t="shared" si="6"/>
        <v>O. Nebenfach Wirtschaftswissenschaften</v>
      </c>
      <c r="G73" t="str">
        <f t="shared" si="7"/>
        <v>B.Sc. Psychologie &amp; PsychotherapieO. Nebenfach Wirtschaftswissenschaften</v>
      </c>
      <c r="H73" t="s">
        <v>81</v>
      </c>
      <c r="I73" t="s">
        <v>152</v>
      </c>
      <c r="J73">
        <v>4</v>
      </c>
      <c r="L73" s="14" t="s">
        <v>44</v>
      </c>
      <c r="M73" t="s">
        <v>49</v>
      </c>
      <c r="N73" t="str">
        <f t="shared" si="8"/>
        <v>Nebenfach</v>
      </c>
      <c r="O73" t="str">
        <f t="shared" si="9"/>
        <v>B.Sc. Psychologie &amp; PsychotherapieO. Nebenfach WirtschaftswissenschaftenSE LV II</v>
      </c>
    </row>
    <row r="74" spans="1:15" x14ac:dyDescent="0.25">
      <c r="A74" t="s">
        <v>185</v>
      </c>
      <c r="B74" t="s">
        <v>17</v>
      </c>
      <c r="C74" s="5" t="s">
        <v>81</v>
      </c>
      <c r="D74" t="s">
        <v>16</v>
      </c>
      <c r="E74" t="s">
        <v>236</v>
      </c>
      <c r="F74" t="str">
        <f t="shared" ref="F74:F89" si="10">D74&amp;". "&amp;E74</f>
        <v>O. Nebenfach Sportwissenschaften</v>
      </c>
      <c r="G74" t="str">
        <f t="shared" ref="G74:G89" si="11">A74&amp;F74</f>
        <v>B.Sc. Psychologie &amp; PsychotherapieO. Nebenfach Sportwissenschaften</v>
      </c>
      <c r="I74" t="str">
        <f>I71</f>
        <v>komplett</v>
      </c>
      <c r="J74">
        <f>J71</f>
        <v>7</v>
      </c>
      <c r="K74" t="s">
        <v>97</v>
      </c>
      <c r="L74" t="str">
        <f>L71</f>
        <v>3+4</v>
      </c>
      <c r="M74" t="s">
        <v>49</v>
      </c>
      <c r="N74" t="str">
        <f t="shared" si="8"/>
        <v>Nebenfach</v>
      </c>
      <c r="O74" t="str">
        <f t="shared" si="9"/>
        <v>B.Sc. Psychologie &amp; PsychotherapieO. Nebenfach Sportwissenschaftenkomplett</v>
      </c>
    </row>
    <row r="75" spans="1:15" x14ac:dyDescent="0.25">
      <c r="A75" t="s">
        <v>185</v>
      </c>
      <c r="B75" t="s">
        <v>17</v>
      </c>
      <c r="C75" s="5" t="s">
        <v>81</v>
      </c>
      <c r="D75" t="s">
        <v>16</v>
      </c>
      <c r="E75" t="s">
        <v>236</v>
      </c>
      <c r="F75" t="str">
        <f t="shared" si="10"/>
        <v>O. Nebenfach Sportwissenschaften</v>
      </c>
      <c r="G75" t="str">
        <f t="shared" si="11"/>
        <v>B.Sc. Psychologie &amp; PsychotherapieO. Nebenfach Sportwissenschaften</v>
      </c>
      <c r="H75" t="s">
        <v>81</v>
      </c>
      <c r="I75" t="str">
        <f t="shared" ref="I75:J82" si="12">I72</f>
        <v>VL/SE LV I</v>
      </c>
      <c r="J75">
        <f t="shared" si="12"/>
        <v>3</v>
      </c>
      <c r="L75" t="str">
        <f t="shared" ref="L75" si="13">L72</f>
        <v>3+4</v>
      </c>
      <c r="M75" t="s">
        <v>49</v>
      </c>
      <c r="N75" t="str">
        <f t="shared" si="8"/>
        <v>Nebenfach</v>
      </c>
      <c r="O75" t="str">
        <f t="shared" si="9"/>
        <v>B.Sc. Psychologie &amp; PsychotherapieO. Nebenfach SportwissenschaftenVL/SE LV I</v>
      </c>
    </row>
    <row r="76" spans="1:15" x14ac:dyDescent="0.25">
      <c r="A76" t="s">
        <v>185</v>
      </c>
      <c r="B76" t="s">
        <v>17</v>
      </c>
      <c r="C76" s="5" t="s">
        <v>81</v>
      </c>
      <c r="D76" t="s">
        <v>16</v>
      </c>
      <c r="E76" t="s">
        <v>236</v>
      </c>
      <c r="F76" t="str">
        <f t="shared" si="10"/>
        <v>O. Nebenfach Sportwissenschaften</v>
      </c>
      <c r="G76" t="str">
        <f t="shared" si="11"/>
        <v>B.Sc. Psychologie &amp; PsychotherapieO. Nebenfach Sportwissenschaften</v>
      </c>
      <c r="H76" t="s">
        <v>81</v>
      </c>
      <c r="I76" t="str">
        <f t="shared" si="12"/>
        <v>SE LV II</v>
      </c>
      <c r="J76">
        <f t="shared" si="12"/>
        <v>4</v>
      </c>
      <c r="L76" t="str">
        <f t="shared" ref="L76" si="14">L73</f>
        <v>3+4</v>
      </c>
      <c r="M76" t="s">
        <v>49</v>
      </c>
      <c r="N76" t="str">
        <f t="shared" si="8"/>
        <v>Nebenfach</v>
      </c>
      <c r="O76" t="str">
        <f t="shared" si="9"/>
        <v>B.Sc. Psychologie &amp; PsychotherapieO. Nebenfach SportwissenschaftenSE LV II</v>
      </c>
    </row>
    <row r="77" spans="1:15" x14ac:dyDescent="0.25">
      <c r="A77" t="s">
        <v>185</v>
      </c>
      <c r="B77" t="s">
        <v>478</v>
      </c>
      <c r="C77" s="5" t="s">
        <v>81</v>
      </c>
      <c r="D77" t="s">
        <v>16</v>
      </c>
      <c r="E77" t="s">
        <v>298</v>
      </c>
      <c r="F77" t="str">
        <f t="shared" si="10"/>
        <v>O. Nebenfach Kinder- und Jugendpsychiatrie</v>
      </c>
      <c r="G77" t="str">
        <f t="shared" si="11"/>
        <v>B.Sc. Psychologie &amp; PsychotherapieO. Nebenfach Kinder- und Jugendpsychiatrie</v>
      </c>
      <c r="I77" t="str">
        <f t="shared" si="12"/>
        <v>komplett</v>
      </c>
      <c r="J77">
        <f t="shared" si="12"/>
        <v>7</v>
      </c>
      <c r="K77" t="s">
        <v>97</v>
      </c>
      <c r="L77" t="str">
        <f t="shared" ref="L77" si="15">L74</f>
        <v>3+4</v>
      </c>
      <c r="N77" t="str">
        <f t="shared" si="8"/>
        <v>M.04.107.314</v>
      </c>
      <c r="O77" t="str">
        <f t="shared" si="9"/>
        <v>B.Sc. Psychologie &amp; PsychotherapieO. Nebenfach Kinder- und Jugendpsychiatriekomplett</v>
      </c>
    </row>
    <row r="78" spans="1:15" x14ac:dyDescent="0.25">
      <c r="A78" t="s">
        <v>185</v>
      </c>
      <c r="B78" t="s">
        <v>17</v>
      </c>
      <c r="C78" s="5" t="s">
        <v>81</v>
      </c>
      <c r="D78" t="s">
        <v>16</v>
      </c>
      <c r="E78" t="s">
        <v>298</v>
      </c>
      <c r="F78" t="str">
        <f t="shared" si="10"/>
        <v>O. Nebenfach Kinder- und Jugendpsychiatrie</v>
      </c>
      <c r="G78" t="str">
        <f t="shared" si="11"/>
        <v>B.Sc. Psychologie &amp; PsychotherapieO. Nebenfach Kinder- und Jugendpsychiatrie</v>
      </c>
      <c r="H78" t="s">
        <v>81</v>
      </c>
      <c r="I78" t="str">
        <f t="shared" si="12"/>
        <v>VL/SE LV I</v>
      </c>
      <c r="J78">
        <f t="shared" si="12"/>
        <v>3</v>
      </c>
      <c r="L78" t="str">
        <f t="shared" ref="L78" si="16">L75</f>
        <v>3+4</v>
      </c>
      <c r="N78" t="str">
        <f t="shared" si="8"/>
        <v>Nebenfach</v>
      </c>
      <c r="O78" t="str">
        <f t="shared" si="9"/>
        <v>B.Sc. Psychologie &amp; PsychotherapieO. Nebenfach Kinder- und JugendpsychiatrieVL/SE LV I</v>
      </c>
    </row>
    <row r="79" spans="1:15" x14ac:dyDescent="0.25">
      <c r="A79" t="s">
        <v>185</v>
      </c>
      <c r="B79" t="s">
        <v>17</v>
      </c>
      <c r="C79" s="5" t="s">
        <v>81</v>
      </c>
      <c r="D79" t="s">
        <v>16</v>
      </c>
      <c r="E79" t="s">
        <v>298</v>
      </c>
      <c r="F79" t="str">
        <f t="shared" si="10"/>
        <v>O. Nebenfach Kinder- und Jugendpsychiatrie</v>
      </c>
      <c r="G79" t="str">
        <f t="shared" si="11"/>
        <v>B.Sc. Psychologie &amp; PsychotherapieO. Nebenfach Kinder- und Jugendpsychiatrie</v>
      </c>
      <c r="H79" t="s">
        <v>81</v>
      </c>
      <c r="I79" t="str">
        <f t="shared" si="12"/>
        <v>SE LV II</v>
      </c>
      <c r="J79">
        <f t="shared" si="12"/>
        <v>4</v>
      </c>
      <c r="L79" t="str">
        <f t="shared" ref="L79" si="17">L76</f>
        <v>3+4</v>
      </c>
      <c r="N79" t="str">
        <f t="shared" si="8"/>
        <v>Nebenfach</v>
      </c>
      <c r="O79" t="str">
        <f t="shared" si="9"/>
        <v>B.Sc. Psychologie &amp; PsychotherapieO. Nebenfach Kinder- und JugendpsychiatrieSE LV II</v>
      </c>
    </row>
    <row r="80" spans="1:15" x14ac:dyDescent="0.25">
      <c r="A80" t="s">
        <v>185</v>
      </c>
      <c r="B80" t="s">
        <v>312</v>
      </c>
      <c r="C80" s="5" t="s">
        <v>81</v>
      </c>
      <c r="D80" t="s">
        <v>16</v>
      </c>
      <c r="E80" t="s">
        <v>299</v>
      </c>
      <c r="F80" t="str">
        <f t="shared" si="10"/>
        <v>O. Nebenfach Psychiatrie</v>
      </c>
      <c r="G80" t="str">
        <f t="shared" si="11"/>
        <v>B.Sc. Psychologie &amp; PsychotherapieO. Nebenfach Psychiatrie</v>
      </c>
      <c r="I80" t="str">
        <f t="shared" si="12"/>
        <v>komplett</v>
      </c>
      <c r="J80">
        <f t="shared" si="12"/>
        <v>7</v>
      </c>
      <c r="K80" t="s">
        <v>97</v>
      </c>
      <c r="L80" t="str">
        <f t="shared" ref="L80" si="18">L77</f>
        <v>3+4</v>
      </c>
      <c r="N80" t="str">
        <f t="shared" si="8"/>
        <v>M.04.107.300ff</v>
      </c>
      <c r="O80" t="str">
        <f t="shared" si="9"/>
        <v>B.Sc. Psychologie &amp; PsychotherapieO. Nebenfach Psychiatriekomplett</v>
      </c>
    </row>
    <row r="81" spans="1:15" x14ac:dyDescent="0.25">
      <c r="A81" t="s">
        <v>185</v>
      </c>
      <c r="B81" t="s">
        <v>17</v>
      </c>
      <c r="C81" s="5" t="s">
        <v>81</v>
      </c>
      <c r="D81" t="s">
        <v>16</v>
      </c>
      <c r="E81" t="s">
        <v>299</v>
      </c>
      <c r="F81" t="str">
        <f t="shared" si="10"/>
        <v>O. Nebenfach Psychiatrie</v>
      </c>
      <c r="G81" t="str">
        <f t="shared" si="11"/>
        <v>B.Sc. Psychologie &amp; PsychotherapieO. Nebenfach Psychiatrie</v>
      </c>
      <c r="H81" t="s">
        <v>81</v>
      </c>
      <c r="I81" t="str">
        <f t="shared" si="12"/>
        <v>VL/SE LV I</v>
      </c>
      <c r="J81">
        <f t="shared" si="12"/>
        <v>3</v>
      </c>
      <c r="L81" t="str">
        <f t="shared" ref="L81" si="19">L78</f>
        <v>3+4</v>
      </c>
      <c r="N81" t="str">
        <f t="shared" si="8"/>
        <v>Nebenfach</v>
      </c>
      <c r="O81" t="str">
        <f t="shared" si="9"/>
        <v>B.Sc. Psychologie &amp; PsychotherapieO. Nebenfach PsychiatrieVL/SE LV I</v>
      </c>
    </row>
    <row r="82" spans="1:15" x14ac:dyDescent="0.25">
      <c r="A82" t="s">
        <v>185</v>
      </c>
      <c r="B82" t="s">
        <v>17</v>
      </c>
      <c r="C82" s="5" t="s">
        <v>81</v>
      </c>
      <c r="D82" t="s">
        <v>16</v>
      </c>
      <c r="E82" t="s">
        <v>299</v>
      </c>
      <c r="F82" t="str">
        <f t="shared" si="10"/>
        <v>O. Nebenfach Psychiatrie</v>
      </c>
      <c r="G82" t="str">
        <f t="shared" si="11"/>
        <v>B.Sc. Psychologie &amp; PsychotherapieO. Nebenfach Psychiatrie</v>
      </c>
      <c r="H82" t="s">
        <v>81</v>
      </c>
      <c r="I82" t="str">
        <f t="shared" si="12"/>
        <v>SE LV II</v>
      </c>
      <c r="J82">
        <f t="shared" si="12"/>
        <v>4</v>
      </c>
      <c r="L82" t="str">
        <f t="shared" ref="L82:L94" si="20">L79</f>
        <v>3+4</v>
      </c>
      <c r="N82" t="str">
        <f t="shared" si="8"/>
        <v>Nebenfach</v>
      </c>
      <c r="O82" t="str">
        <f t="shared" si="9"/>
        <v>B.Sc. Psychologie &amp; PsychotherapieO. Nebenfach PsychiatrieSE LV II</v>
      </c>
    </row>
    <row r="83" spans="1:15" x14ac:dyDescent="0.25">
      <c r="A83" t="s">
        <v>185</v>
      </c>
      <c r="B83" t="s">
        <v>316</v>
      </c>
      <c r="C83" s="5" t="s">
        <v>81</v>
      </c>
      <c r="D83" t="s">
        <v>16</v>
      </c>
      <c r="E83" t="s">
        <v>300</v>
      </c>
      <c r="F83" t="str">
        <f t="shared" si="10"/>
        <v>O. Nebenfach Soziologie</v>
      </c>
      <c r="G83" t="str">
        <f t="shared" si="11"/>
        <v>B.Sc. Psychologie &amp; PsychotherapieO. Nebenfach Soziologie</v>
      </c>
      <c r="I83" t="str">
        <f t="shared" ref="I83:J83" si="21">I80</f>
        <v>komplett</v>
      </c>
      <c r="J83">
        <f t="shared" si="21"/>
        <v>7</v>
      </c>
      <c r="K83" t="s">
        <v>97</v>
      </c>
      <c r="L83" t="str">
        <f t="shared" si="20"/>
        <v>3+4</v>
      </c>
      <c r="M83" t="s">
        <v>49</v>
      </c>
      <c r="N83" t="str">
        <f t="shared" si="8"/>
        <v>M.02.149.16100b</v>
      </c>
      <c r="O83" t="str">
        <f t="shared" si="9"/>
        <v>B.Sc. Psychologie &amp; PsychotherapieO. Nebenfach Soziologiekomplett</v>
      </c>
    </row>
    <row r="84" spans="1:15" x14ac:dyDescent="0.25">
      <c r="A84" t="s">
        <v>185</v>
      </c>
      <c r="B84" t="s">
        <v>17</v>
      </c>
      <c r="C84" s="5" t="s">
        <v>81</v>
      </c>
      <c r="D84" t="s">
        <v>16</v>
      </c>
      <c r="E84" t="s">
        <v>300</v>
      </c>
      <c r="F84" t="str">
        <f t="shared" si="10"/>
        <v>O. Nebenfach Soziologie</v>
      </c>
      <c r="G84" t="str">
        <f t="shared" si="11"/>
        <v>B.Sc. Psychologie &amp; PsychotherapieO. Nebenfach Soziologie</v>
      </c>
      <c r="H84" t="s">
        <v>81</v>
      </c>
      <c r="I84" t="str">
        <f t="shared" ref="I84:J84" si="22">I81</f>
        <v>VL/SE LV I</v>
      </c>
      <c r="J84">
        <f t="shared" si="22"/>
        <v>3</v>
      </c>
      <c r="L84" t="str">
        <f t="shared" si="20"/>
        <v>3+4</v>
      </c>
      <c r="M84" t="s">
        <v>49</v>
      </c>
      <c r="N84" t="str">
        <f t="shared" si="8"/>
        <v>Nebenfach</v>
      </c>
      <c r="O84" t="str">
        <f t="shared" si="9"/>
        <v>B.Sc. Psychologie &amp; PsychotherapieO. Nebenfach SoziologieVL/SE LV I</v>
      </c>
    </row>
    <row r="85" spans="1:15" x14ac:dyDescent="0.25">
      <c r="A85" t="s">
        <v>185</v>
      </c>
      <c r="B85" t="s">
        <v>17</v>
      </c>
      <c r="C85" s="5" t="s">
        <v>81</v>
      </c>
      <c r="D85" t="s">
        <v>16</v>
      </c>
      <c r="E85" t="s">
        <v>300</v>
      </c>
      <c r="F85" t="str">
        <f t="shared" si="10"/>
        <v>O. Nebenfach Soziologie</v>
      </c>
      <c r="G85" t="str">
        <f t="shared" si="11"/>
        <v>B.Sc. Psychologie &amp; PsychotherapieO. Nebenfach Soziologie</v>
      </c>
      <c r="H85" t="s">
        <v>81</v>
      </c>
      <c r="I85" t="str">
        <f t="shared" ref="I85:J85" si="23">I82</f>
        <v>SE LV II</v>
      </c>
      <c r="J85">
        <f t="shared" si="23"/>
        <v>4</v>
      </c>
      <c r="L85" t="str">
        <f t="shared" si="20"/>
        <v>3+4</v>
      </c>
      <c r="M85" t="s">
        <v>49</v>
      </c>
      <c r="N85" t="str">
        <f t="shared" si="8"/>
        <v>Nebenfach</v>
      </c>
      <c r="O85" t="str">
        <f t="shared" si="9"/>
        <v>B.Sc. Psychologie &amp; PsychotherapieO. Nebenfach SoziologieSE LV II</v>
      </c>
    </row>
    <row r="86" spans="1:15" x14ac:dyDescent="0.25">
      <c r="A86" t="s">
        <v>185</v>
      </c>
      <c r="B86" t="s">
        <v>315</v>
      </c>
      <c r="C86" s="5" t="s">
        <v>81</v>
      </c>
      <c r="D86" t="s">
        <v>16</v>
      </c>
      <c r="E86" t="s">
        <v>301</v>
      </c>
      <c r="F86" t="str">
        <f t="shared" si="10"/>
        <v>O. Nebenfach Philosophie</v>
      </c>
      <c r="G86" t="str">
        <f t="shared" si="11"/>
        <v>B.Sc. Psychologie &amp; PsychotherapieO. Nebenfach Philosophie</v>
      </c>
      <c r="I86" t="str">
        <f t="shared" ref="I86:J86" si="24">I83</f>
        <v>komplett</v>
      </c>
      <c r="J86">
        <f t="shared" si="24"/>
        <v>7</v>
      </c>
      <c r="K86" t="s">
        <v>97</v>
      </c>
      <c r="L86" t="str">
        <f t="shared" si="20"/>
        <v>3+4</v>
      </c>
      <c r="M86" t="s">
        <v>49</v>
      </c>
      <c r="N86" t="str">
        <f t="shared" si="8"/>
        <v>M.05.127.520/30</v>
      </c>
      <c r="O86" t="str">
        <f t="shared" si="9"/>
        <v>B.Sc. Psychologie &amp; PsychotherapieO. Nebenfach Philosophiekomplett</v>
      </c>
    </row>
    <row r="87" spans="1:15" x14ac:dyDescent="0.25">
      <c r="A87" t="s">
        <v>185</v>
      </c>
      <c r="B87" t="s">
        <v>17</v>
      </c>
      <c r="C87" s="5" t="s">
        <v>81</v>
      </c>
      <c r="D87" t="s">
        <v>16</v>
      </c>
      <c r="E87" t="s">
        <v>301</v>
      </c>
      <c r="F87" t="str">
        <f t="shared" si="10"/>
        <v>O. Nebenfach Philosophie</v>
      </c>
      <c r="G87" t="str">
        <f t="shared" si="11"/>
        <v>B.Sc. Psychologie &amp; PsychotherapieO. Nebenfach Philosophie</v>
      </c>
      <c r="H87" t="s">
        <v>81</v>
      </c>
      <c r="I87" t="str">
        <f t="shared" ref="I87:J87" si="25">I84</f>
        <v>VL/SE LV I</v>
      </c>
      <c r="J87">
        <f t="shared" si="25"/>
        <v>3</v>
      </c>
      <c r="L87" t="str">
        <f t="shared" si="20"/>
        <v>3+4</v>
      </c>
      <c r="M87" t="s">
        <v>49</v>
      </c>
      <c r="N87" t="str">
        <f t="shared" si="8"/>
        <v>Nebenfach</v>
      </c>
      <c r="O87" t="str">
        <f t="shared" si="9"/>
        <v>B.Sc. Psychologie &amp; PsychotherapieO. Nebenfach PhilosophieVL/SE LV I</v>
      </c>
    </row>
    <row r="88" spans="1:15" x14ac:dyDescent="0.25">
      <c r="A88" t="s">
        <v>185</v>
      </c>
      <c r="B88" t="s">
        <v>17</v>
      </c>
      <c r="C88" s="5" t="s">
        <v>81</v>
      </c>
      <c r="D88" t="s">
        <v>16</v>
      </c>
      <c r="E88" t="s">
        <v>301</v>
      </c>
      <c r="F88" t="str">
        <f t="shared" si="10"/>
        <v>O. Nebenfach Philosophie</v>
      </c>
      <c r="G88" t="str">
        <f t="shared" si="11"/>
        <v>B.Sc. Psychologie &amp; PsychotherapieO. Nebenfach Philosophie</v>
      </c>
      <c r="H88" t="s">
        <v>81</v>
      </c>
      <c r="I88" t="str">
        <f t="shared" ref="I88:J88" si="26">I85</f>
        <v>SE LV II</v>
      </c>
      <c r="J88">
        <f t="shared" si="26"/>
        <v>4</v>
      </c>
      <c r="L88" t="str">
        <f t="shared" si="20"/>
        <v>3+4</v>
      </c>
      <c r="M88" t="s">
        <v>49</v>
      </c>
      <c r="N88" t="str">
        <f t="shared" si="8"/>
        <v>Nebenfach</v>
      </c>
      <c r="O88" t="str">
        <f t="shared" si="9"/>
        <v>B.Sc. Psychologie &amp; PsychotherapieO. Nebenfach PhilosophieSE LV II</v>
      </c>
    </row>
    <row r="89" spans="1:15" x14ac:dyDescent="0.25">
      <c r="A89" t="s">
        <v>185</v>
      </c>
      <c r="B89" t="s">
        <v>314</v>
      </c>
      <c r="C89" s="5" t="s">
        <v>81</v>
      </c>
      <c r="D89" t="s">
        <v>16</v>
      </c>
      <c r="E89" t="s">
        <v>313</v>
      </c>
      <c r="F89" t="str">
        <f t="shared" si="10"/>
        <v>O. Nebenfach Erziehungswissenschaft</v>
      </c>
      <c r="G89" t="str">
        <f t="shared" si="11"/>
        <v>B.Sc. Psychologie &amp; PsychotherapieO. Nebenfach Erziehungswissenschaft</v>
      </c>
      <c r="I89" t="str">
        <f t="shared" ref="I89:J89" si="27">I86</f>
        <v>komplett</v>
      </c>
      <c r="J89">
        <f t="shared" si="27"/>
        <v>7</v>
      </c>
      <c r="K89" t="s">
        <v>97</v>
      </c>
      <c r="L89" t="str">
        <f t="shared" si="20"/>
        <v>3+4</v>
      </c>
      <c r="M89" t="s">
        <v>49</v>
      </c>
      <c r="N89" t="str">
        <f t="shared" si="8"/>
        <v>M.02.052.1025</v>
      </c>
      <c r="O89" t="str">
        <f t="shared" ref="O89:O91" si="28">A89&amp;F89&amp;I89</f>
        <v>B.Sc. Psychologie &amp; PsychotherapieO. Nebenfach Erziehungswissenschaftkomplett</v>
      </c>
    </row>
    <row r="90" spans="1:15" x14ac:dyDescent="0.25">
      <c r="A90" t="s">
        <v>185</v>
      </c>
      <c r="B90" t="s">
        <v>17</v>
      </c>
      <c r="C90" s="5" t="s">
        <v>81</v>
      </c>
      <c r="D90" t="s">
        <v>16</v>
      </c>
      <c r="E90" t="s">
        <v>313</v>
      </c>
      <c r="F90" t="str">
        <f t="shared" ref="F90:F91" si="29">D90&amp;". "&amp;E90</f>
        <v>O. Nebenfach Erziehungswissenschaft</v>
      </c>
      <c r="G90" t="str">
        <f t="shared" ref="G90:G91" si="30">A90&amp;F90</f>
        <v>B.Sc. Psychologie &amp; PsychotherapieO. Nebenfach Erziehungswissenschaft</v>
      </c>
      <c r="H90" t="s">
        <v>81</v>
      </c>
      <c r="I90" t="str">
        <f t="shared" ref="I90:J90" si="31">I87</f>
        <v>VL/SE LV I</v>
      </c>
      <c r="J90">
        <f t="shared" si="31"/>
        <v>3</v>
      </c>
      <c r="L90" t="str">
        <f t="shared" si="20"/>
        <v>3+4</v>
      </c>
      <c r="M90" t="s">
        <v>49</v>
      </c>
      <c r="N90" t="str">
        <f t="shared" si="8"/>
        <v>Nebenfach</v>
      </c>
      <c r="O90" t="str">
        <f t="shared" si="28"/>
        <v>B.Sc. Psychologie &amp; PsychotherapieO. Nebenfach ErziehungswissenschaftVL/SE LV I</v>
      </c>
    </row>
    <row r="91" spans="1:15" x14ac:dyDescent="0.25">
      <c r="A91" t="s">
        <v>185</v>
      </c>
      <c r="B91" t="s">
        <v>17</v>
      </c>
      <c r="C91" s="5" t="s">
        <v>81</v>
      </c>
      <c r="D91" t="s">
        <v>16</v>
      </c>
      <c r="E91" t="s">
        <v>313</v>
      </c>
      <c r="F91" t="str">
        <f t="shared" si="29"/>
        <v>O. Nebenfach Erziehungswissenschaft</v>
      </c>
      <c r="G91" t="str">
        <f t="shared" si="30"/>
        <v>B.Sc. Psychologie &amp; PsychotherapieO. Nebenfach Erziehungswissenschaft</v>
      </c>
      <c r="H91" t="s">
        <v>81</v>
      </c>
      <c r="I91" t="str">
        <f t="shared" ref="I91:J91" si="32">I88</f>
        <v>SE LV II</v>
      </c>
      <c r="J91">
        <f t="shared" si="32"/>
        <v>4</v>
      </c>
      <c r="L91" t="str">
        <f t="shared" si="20"/>
        <v>3+4</v>
      </c>
      <c r="M91" t="s">
        <v>49</v>
      </c>
      <c r="N91" t="str">
        <f t="shared" si="8"/>
        <v>Nebenfach</v>
      </c>
      <c r="O91" t="str">
        <f t="shared" si="28"/>
        <v>B.Sc. Psychologie &amp; PsychotherapieO. Nebenfach ErziehungswissenschaftSE LV II</v>
      </c>
    </row>
    <row r="92" spans="1:15" x14ac:dyDescent="0.25">
      <c r="A92" t="s">
        <v>185</v>
      </c>
      <c r="B92" t="s">
        <v>467</v>
      </c>
      <c r="D92" t="s">
        <v>16</v>
      </c>
      <c r="E92" t="s">
        <v>461</v>
      </c>
      <c r="F92" t="str">
        <f t="shared" ref="F92:F94" si="33">D92&amp;". "&amp;E92</f>
        <v>O. Nebenfach Zukunftsmodul SUNNY</v>
      </c>
      <c r="G92" t="str">
        <f t="shared" ref="G92:G94" si="34">A92&amp;F92</f>
        <v>B.Sc. Psychologie &amp; PsychotherapieO. Nebenfach Zukunftsmodul SUNNY</v>
      </c>
      <c r="I92" t="str">
        <f t="shared" ref="I92:J92" si="35">I89</f>
        <v>komplett</v>
      </c>
      <c r="J92">
        <f t="shared" si="35"/>
        <v>7</v>
      </c>
      <c r="K92" t="s">
        <v>97</v>
      </c>
      <c r="L92" t="str">
        <f t="shared" si="20"/>
        <v>3+4</v>
      </c>
      <c r="M92" t="s">
        <v>49</v>
      </c>
      <c r="N92" t="str">
        <f t="shared" ref="N92:N94" si="36">IF(B92="",IF(C92="","?",$C$4&amp;C92),B92)</f>
        <v>M.00.ZKN.050</v>
      </c>
      <c r="O92" t="str">
        <f t="shared" ref="O92:O94" si="37">A92&amp;F92&amp;I92</f>
        <v>B.Sc. Psychologie &amp; PsychotherapieO. Nebenfach Zukunftsmodul SUNNYkomplett</v>
      </c>
    </row>
    <row r="93" spans="1:15" x14ac:dyDescent="0.25">
      <c r="A93" t="s">
        <v>185</v>
      </c>
      <c r="B93" t="s">
        <v>17</v>
      </c>
      <c r="D93" t="s">
        <v>16</v>
      </c>
      <c r="E93" t="s">
        <v>461</v>
      </c>
      <c r="F93" t="str">
        <f t="shared" si="33"/>
        <v>O. Nebenfach Zukunftsmodul SUNNY</v>
      </c>
      <c r="G93" t="str">
        <f t="shared" si="34"/>
        <v>B.Sc. Psychologie &amp; PsychotherapieO. Nebenfach Zukunftsmodul SUNNY</v>
      </c>
      <c r="I93" t="str">
        <f t="shared" ref="I93:J93" si="38">I90</f>
        <v>VL/SE LV I</v>
      </c>
      <c r="J93">
        <f t="shared" si="38"/>
        <v>3</v>
      </c>
      <c r="L93" t="str">
        <f t="shared" si="20"/>
        <v>3+4</v>
      </c>
      <c r="M93" t="s">
        <v>49</v>
      </c>
      <c r="N93" t="str">
        <f t="shared" si="36"/>
        <v>Nebenfach</v>
      </c>
      <c r="O93" t="str">
        <f t="shared" si="37"/>
        <v>B.Sc. Psychologie &amp; PsychotherapieO. Nebenfach Zukunftsmodul SUNNYVL/SE LV I</v>
      </c>
    </row>
    <row r="94" spans="1:15" x14ac:dyDescent="0.25">
      <c r="A94" t="s">
        <v>185</v>
      </c>
      <c r="B94" t="s">
        <v>17</v>
      </c>
      <c r="D94" t="s">
        <v>16</v>
      </c>
      <c r="E94" t="s">
        <v>461</v>
      </c>
      <c r="F94" t="str">
        <f t="shared" si="33"/>
        <v>O. Nebenfach Zukunftsmodul SUNNY</v>
      </c>
      <c r="G94" t="str">
        <f t="shared" si="34"/>
        <v>B.Sc. Psychologie &amp; PsychotherapieO. Nebenfach Zukunftsmodul SUNNY</v>
      </c>
      <c r="I94" t="str">
        <f t="shared" ref="I94:J94" si="39">I91</f>
        <v>SE LV II</v>
      </c>
      <c r="J94">
        <f t="shared" si="39"/>
        <v>4</v>
      </c>
      <c r="L94" t="str">
        <f t="shared" si="20"/>
        <v>3+4</v>
      </c>
      <c r="M94" t="s">
        <v>49</v>
      </c>
      <c r="N94" t="str">
        <f t="shared" si="36"/>
        <v>Nebenfach</v>
      </c>
      <c r="O94" t="str">
        <f t="shared" si="37"/>
        <v>B.Sc. Psychologie &amp; PsychotherapieO. Nebenfach Zukunftsmodul SUNNYSE LV II</v>
      </c>
    </row>
    <row r="95" spans="1:15" x14ac:dyDescent="0.25">
      <c r="A95" t="s">
        <v>185</v>
      </c>
      <c r="C95" s="5">
        <v>550</v>
      </c>
      <c r="D95" t="s">
        <v>5</v>
      </c>
      <c r="E95" t="s">
        <v>98</v>
      </c>
      <c r="F95" t="str">
        <f t="shared" si="6"/>
        <v>P. Evaluation &amp; Forschungsmethoden</v>
      </c>
      <c r="G95" t="str">
        <f t="shared" si="7"/>
        <v>B.Sc. Psychologie &amp; PsychotherapieP. Evaluation &amp; Forschungsmethoden</v>
      </c>
      <c r="I95" t="s">
        <v>31</v>
      </c>
      <c r="J95">
        <v>7</v>
      </c>
      <c r="K95" t="s">
        <v>99</v>
      </c>
      <c r="L95" s="14" t="s">
        <v>45</v>
      </c>
      <c r="M95" t="str">
        <f>""</f>
        <v/>
      </c>
      <c r="N95" t="str">
        <f t="shared" si="8"/>
        <v>M.02.132.550</v>
      </c>
      <c r="O95" t="str">
        <f t="shared" si="9"/>
        <v>B.Sc. Psychologie &amp; PsychotherapieP. Evaluation &amp; Forschungsmethodenkomplett</v>
      </c>
    </row>
    <row r="96" spans="1:15" x14ac:dyDescent="0.25">
      <c r="A96" t="s">
        <v>185</v>
      </c>
      <c r="C96" s="5">
        <v>550</v>
      </c>
      <c r="D96" t="s">
        <v>5</v>
      </c>
      <c r="E96" t="s">
        <v>98</v>
      </c>
      <c r="F96" t="str">
        <f t="shared" si="6"/>
        <v>P. Evaluation &amp; Forschungsmethoden</v>
      </c>
      <c r="G96" t="str">
        <f t="shared" si="7"/>
        <v>B.Sc. Psychologie &amp; PsychotherapieP. Evaluation &amp; Forschungsmethoden</v>
      </c>
      <c r="H96">
        <v>4350</v>
      </c>
      <c r="I96" t="s">
        <v>429</v>
      </c>
      <c r="J96">
        <v>3</v>
      </c>
      <c r="L96" s="14" t="s">
        <v>45</v>
      </c>
      <c r="M96" t="str">
        <f>""</f>
        <v/>
      </c>
      <c r="N96" t="str">
        <f t="shared" si="8"/>
        <v>M.02.132.550</v>
      </c>
      <c r="O96" t="str">
        <f t="shared" si="9"/>
        <v>B.Sc. Psychologie &amp; PsychotherapieP. Evaluation &amp; ForschungsmethodenUE Evaluation und Forschungsmethoden</v>
      </c>
    </row>
    <row r="97" spans="1:15" x14ac:dyDescent="0.25">
      <c r="A97" t="s">
        <v>185</v>
      </c>
      <c r="C97" s="5">
        <v>550</v>
      </c>
      <c r="D97" t="s">
        <v>5</v>
      </c>
      <c r="E97" t="s">
        <v>98</v>
      </c>
      <c r="F97" t="str">
        <f t="shared" si="6"/>
        <v>P. Evaluation &amp; Forschungsmethoden</v>
      </c>
      <c r="G97" t="str">
        <f t="shared" si="7"/>
        <v>B.Sc. Psychologie &amp; PsychotherapieP. Evaluation &amp; Forschungsmethoden</v>
      </c>
      <c r="H97">
        <v>1540</v>
      </c>
      <c r="I97" t="s">
        <v>308</v>
      </c>
      <c r="J97">
        <v>4</v>
      </c>
      <c r="L97" s="14" t="s">
        <v>45</v>
      </c>
      <c r="M97" t="str">
        <f>""</f>
        <v/>
      </c>
      <c r="N97" t="str">
        <f t="shared" si="8"/>
        <v>M.02.132.550</v>
      </c>
      <c r="O97" t="str">
        <f t="shared" si="9"/>
        <v>B.Sc. Psychologie &amp; PsychotherapieP. Evaluation &amp; ForschungsmethodenProjektseminar Bachelorarbeit</v>
      </c>
    </row>
    <row r="98" spans="1:15" x14ac:dyDescent="0.25">
      <c r="A98" t="s">
        <v>185</v>
      </c>
      <c r="C98" s="5">
        <v>560</v>
      </c>
      <c r="D98" t="s">
        <v>100</v>
      </c>
      <c r="E98" t="s">
        <v>40</v>
      </c>
      <c r="F98" t="str">
        <f t="shared" si="6"/>
        <v>Q. Praktikum</v>
      </c>
      <c r="G98" t="str">
        <f t="shared" si="7"/>
        <v>B.Sc. Psychologie &amp; PsychotherapieQ. Praktikum</v>
      </c>
      <c r="I98" t="s">
        <v>31</v>
      </c>
      <c r="J98">
        <v>10</v>
      </c>
      <c r="K98" t="s">
        <v>101</v>
      </c>
      <c r="L98" s="14" t="s">
        <v>45</v>
      </c>
      <c r="M98" t="str">
        <f>""</f>
        <v/>
      </c>
      <c r="N98" t="str">
        <f t="shared" si="8"/>
        <v>M.02.132.560</v>
      </c>
      <c r="O98" t="str">
        <f t="shared" si="9"/>
        <v>B.Sc. Psychologie &amp; PsychotherapieQ. Praktikumkomplett</v>
      </c>
    </row>
    <row r="99" spans="1:15" x14ac:dyDescent="0.25">
      <c r="A99" t="s">
        <v>185</v>
      </c>
      <c r="C99" s="5">
        <v>560</v>
      </c>
      <c r="D99" t="s">
        <v>100</v>
      </c>
      <c r="E99" t="s">
        <v>40</v>
      </c>
      <c r="F99" t="str">
        <f t="shared" si="6"/>
        <v>Q. Praktikum</v>
      </c>
      <c r="G99" t="str">
        <f t="shared" si="7"/>
        <v>B.Sc. Psychologie &amp; PsychotherapieQ. Praktikum</v>
      </c>
      <c r="H99">
        <v>4360</v>
      </c>
      <c r="I99" t="s">
        <v>102</v>
      </c>
      <c r="J99">
        <v>5</v>
      </c>
      <c r="K99" t="s">
        <v>103</v>
      </c>
      <c r="L99" s="14" t="s">
        <v>45</v>
      </c>
      <c r="M99" t="str">
        <f>""</f>
        <v/>
      </c>
      <c r="N99" t="str">
        <f t="shared" si="8"/>
        <v>M.02.132.560</v>
      </c>
      <c r="O99" t="str">
        <f t="shared" si="9"/>
        <v>B.Sc. Psychologie &amp; PsychotherapieQ. PraktikumOrientierungspraktikum</v>
      </c>
    </row>
    <row r="100" spans="1:15" x14ac:dyDescent="0.25">
      <c r="A100" t="s">
        <v>185</v>
      </c>
      <c r="C100" s="5">
        <v>560</v>
      </c>
      <c r="D100" t="s">
        <v>100</v>
      </c>
      <c r="E100" t="s">
        <v>40</v>
      </c>
      <c r="F100" t="str">
        <f t="shared" si="6"/>
        <v>Q. Praktikum</v>
      </c>
      <c r="G100" t="str">
        <f t="shared" si="7"/>
        <v>B.Sc. Psychologie &amp; PsychotherapieQ. Praktikum</v>
      </c>
      <c r="H100">
        <v>4370</v>
      </c>
      <c r="I100" t="s">
        <v>104</v>
      </c>
      <c r="J100">
        <v>5</v>
      </c>
      <c r="K100" t="s">
        <v>103</v>
      </c>
      <c r="L100" s="14" t="s">
        <v>45</v>
      </c>
      <c r="M100" t="str">
        <f>""</f>
        <v/>
      </c>
      <c r="N100" t="str">
        <f t="shared" si="8"/>
        <v>M.02.132.560</v>
      </c>
      <c r="O100" t="str">
        <f t="shared" si="9"/>
        <v>B.Sc. Psychologie &amp; PsychotherapieQ. PraktikumForschungs-/Berufspraktikum</v>
      </c>
    </row>
    <row r="101" spans="1:15" x14ac:dyDescent="0.25">
      <c r="A101" t="s">
        <v>185</v>
      </c>
      <c r="C101" s="5">
        <v>570</v>
      </c>
      <c r="D101" t="s">
        <v>105</v>
      </c>
      <c r="E101" t="s">
        <v>106</v>
      </c>
      <c r="F101" t="str">
        <f t="shared" si="6"/>
        <v>S. Berufsqualifizierende Tätigkeit I</v>
      </c>
      <c r="G101" t="str">
        <f t="shared" si="7"/>
        <v>B.Sc. Psychologie &amp; PsychotherapieS. Berufsqualifizierende Tätigkeit I</v>
      </c>
      <c r="I101" t="s">
        <v>31</v>
      </c>
      <c r="J101">
        <v>8</v>
      </c>
      <c r="K101" t="s">
        <v>107</v>
      </c>
      <c r="L101" s="14" t="s">
        <v>45</v>
      </c>
      <c r="M101" t="str">
        <f>""</f>
        <v/>
      </c>
      <c r="N101" t="str">
        <f t="shared" si="8"/>
        <v>M.02.132.570</v>
      </c>
      <c r="O101" t="str">
        <f t="shared" si="9"/>
        <v>B.Sc. Psychologie &amp; PsychotherapieS. Berufsqualifizierende Tätigkeit Ikomplett</v>
      </c>
    </row>
    <row r="102" spans="1:15" x14ac:dyDescent="0.25">
      <c r="A102" t="s">
        <v>185</v>
      </c>
      <c r="C102" s="5">
        <v>570</v>
      </c>
      <c r="D102" t="s">
        <v>105</v>
      </c>
      <c r="E102" t="s">
        <v>106</v>
      </c>
      <c r="F102" t="str">
        <f t="shared" si="6"/>
        <v>S. Berufsqualifizierende Tätigkeit I</v>
      </c>
      <c r="G102" t="str">
        <f t="shared" si="7"/>
        <v>B.Sc. Psychologie &amp; PsychotherapieS. Berufsqualifizierende Tätigkeit I</v>
      </c>
      <c r="H102">
        <v>4380</v>
      </c>
      <c r="I102" t="s">
        <v>108</v>
      </c>
      <c r="J102">
        <v>4</v>
      </c>
      <c r="L102" s="14" t="s">
        <v>45</v>
      </c>
      <c r="M102" t="str">
        <f>""</f>
        <v/>
      </c>
      <c r="N102" t="str">
        <f t="shared" si="8"/>
        <v>M.02.132.570</v>
      </c>
      <c r="O102" t="str">
        <f t="shared" si="9"/>
        <v>B.Sc. Psychologie &amp; PsychotherapieS. Berufsqualifizierende Tätigkeit IPsychotherapeutische Praxis I: Fallkonzeptualisierung</v>
      </c>
    </row>
    <row r="103" spans="1:15" x14ac:dyDescent="0.25">
      <c r="A103" t="s">
        <v>185</v>
      </c>
      <c r="C103" s="5">
        <v>570</v>
      </c>
      <c r="D103" t="s">
        <v>105</v>
      </c>
      <c r="E103" t="s">
        <v>106</v>
      </c>
      <c r="F103" t="str">
        <f t="shared" si="6"/>
        <v>S. Berufsqualifizierende Tätigkeit I</v>
      </c>
      <c r="G103" t="str">
        <f t="shared" si="7"/>
        <v>B.Sc. Psychologie &amp; PsychotherapieS. Berufsqualifizierende Tätigkeit I</v>
      </c>
      <c r="H103">
        <v>4390</v>
      </c>
      <c r="I103" t="s">
        <v>109</v>
      </c>
      <c r="J103">
        <v>4</v>
      </c>
      <c r="L103" s="14" t="s">
        <v>45</v>
      </c>
      <c r="M103" t="str">
        <f>""</f>
        <v/>
      </c>
      <c r="N103" t="str">
        <f t="shared" si="8"/>
        <v>M.02.132.570</v>
      </c>
      <c r="O103" t="str">
        <f t="shared" si="9"/>
        <v>B.Sc. Psychologie &amp; PsychotherapieS. Berufsqualifizierende Tätigkeit IPsychotherapeutische Praxis II: Begleitung und Dokumentation von Psychotherapie</v>
      </c>
    </row>
    <row r="104" spans="1:15" x14ac:dyDescent="0.25">
      <c r="A104" t="s">
        <v>185</v>
      </c>
      <c r="B104" t="s">
        <v>174</v>
      </c>
      <c r="C104" s="5" t="s">
        <v>81</v>
      </c>
      <c r="D104" t="s">
        <v>110</v>
      </c>
      <c r="E104" t="s">
        <v>111</v>
      </c>
      <c r="F104" t="str">
        <f t="shared" si="6"/>
        <v>T. Abschlussmodul</v>
      </c>
      <c r="G104" t="str">
        <f t="shared" si="7"/>
        <v>B.Sc. Psychologie &amp; PsychotherapieT. Abschlussmodul</v>
      </c>
      <c r="I104" t="s">
        <v>31</v>
      </c>
      <c r="J104">
        <v>12</v>
      </c>
      <c r="K104" t="s">
        <v>41</v>
      </c>
      <c r="L104" s="14" t="s">
        <v>112</v>
      </c>
      <c r="N104" t="str">
        <f t="shared" si="8"/>
        <v>A.02.132.580</v>
      </c>
      <c r="O104" t="str">
        <f t="shared" si="9"/>
        <v>B.Sc. Psychologie &amp; PsychotherapieT. Abschlussmodulkomplett</v>
      </c>
    </row>
    <row r="105" spans="1:15" x14ac:dyDescent="0.25">
      <c r="A105" t="s">
        <v>185</v>
      </c>
      <c r="B105" t="s">
        <v>174</v>
      </c>
      <c r="C105" s="5" t="s">
        <v>81</v>
      </c>
      <c r="D105" t="s">
        <v>110</v>
      </c>
      <c r="E105" t="s">
        <v>111</v>
      </c>
      <c r="F105" t="str">
        <f t="shared" si="6"/>
        <v>T. Abschlussmodul</v>
      </c>
      <c r="G105" t="str">
        <f t="shared" si="7"/>
        <v>B.Sc. Psychologie &amp; PsychotherapieT. Abschlussmodul</v>
      </c>
      <c r="H105" t="s">
        <v>81</v>
      </c>
      <c r="I105" t="s">
        <v>113</v>
      </c>
      <c r="J105">
        <v>10</v>
      </c>
      <c r="L105" s="14" t="s">
        <v>112</v>
      </c>
      <c r="N105" t="str">
        <f t="shared" si="8"/>
        <v>A.02.132.580</v>
      </c>
      <c r="O105" t="str">
        <f t="shared" si="9"/>
        <v>B.Sc. Psychologie &amp; PsychotherapieT. AbschlussmodulB.Sc.-Arbeit</v>
      </c>
    </row>
    <row r="106" spans="1:15" x14ac:dyDescent="0.25">
      <c r="A106" t="s">
        <v>185</v>
      </c>
      <c r="B106" t="s">
        <v>174</v>
      </c>
      <c r="C106" s="5" t="s">
        <v>81</v>
      </c>
      <c r="D106" t="s">
        <v>110</v>
      </c>
      <c r="E106" t="s">
        <v>111</v>
      </c>
      <c r="F106" t="str">
        <f t="shared" si="6"/>
        <v>T. Abschlussmodul</v>
      </c>
      <c r="G106" t="str">
        <f t="shared" si="7"/>
        <v>B.Sc. Psychologie &amp; PsychotherapieT. Abschlussmodul</v>
      </c>
      <c r="H106" t="s">
        <v>81</v>
      </c>
      <c r="I106" t="s">
        <v>114</v>
      </c>
      <c r="J106">
        <v>2</v>
      </c>
      <c r="L106" s="14" t="s">
        <v>112</v>
      </c>
      <c r="N106" t="str">
        <f t="shared" si="8"/>
        <v>A.02.132.580</v>
      </c>
      <c r="O106" t="str">
        <f t="shared" si="9"/>
        <v>B.Sc. Psychologie &amp; PsychotherapieT. AbschlussmodulB.Sc.-Prüfung</v>
      </c>
    </row>
    <row r="107" spans="1:15" x14ac:dyDescent="0.25">
      <c r="A107" t="s">
        <v>438</v>
      </c>
      <c r="C107" s="1" t="s">
        <v>459</v>
      </c>
      <c r="D107" t="s">
        <v>1</v>
      </c>
      <c r="E107" t="s">
        <v>59</v>
      </c>
      <c r="F107" t="str">
        <f>D107&amp;". "&amp;E107</f>
        <v>A. Einführung in die Psychologie</v>
      </c>
      <c r="G107" t="str">
        <f>A107&amp;F107</f>
        <v>B.Sc. Psychologie &amp; Psychotherapie ab 2025A. Einführung in die Psychologie</v>
      </c>
      <c r="I107" t="s">
        <v>31</v>
      </c>
      <c r="J107">
        <v>5</v>
      </c>
      <c r="L107" s="14" t="s">
        <v>43</v>
      </c>
      <c r="M107" t="str">
        <f>""</f>
        <v/>
      </c>
      <c r="N107" t="str">
        <f>IF(B107="",IF(C107="","?",$C$4&amp;C107),B107)</f>
        <v>M.02.132.400c_25</v>
      </c>
      <c r="O107" t="str">
        <f>A107&amp;F107&amp;I107</f>
        <v>B.Sc. Psychologie &amp; Psychotherapie ab 2025A. Einführung in die Psychologiekomplett</v>
      </c>
    </row>
    <row r="108" spans="1:15" x14ac:dyDescent="0.25">
      <c r="A108" t="s">
        <v>438</v>
      </c>
      <c r="C108" s="1" t="s">
        <v>459</v>
      </c>
      <c r="D108" t="s">
        <v>1</v>
      </c>
      <c r="E108" t="s">
        <v>59</v>
      </c>
      <c r="F108" t="str">
        <f t="shared" ref="F108:F173" si="40">D108&amp;". "&amp;E108</f>
        <v>A. Einführung in die Psychologie</v>
      </c>
      <c r="G108" t="str">
        <f t="shared" ref="G108:G173" si="41">A108&amp;F108</f>
        <v>B.Sc. Psychologie &amp; Psychotherapie ab 2025A. Einführung in die Psychologie</v>
      </c>
      <c r="H108">
        <v>4010</v>
      </c>
      <c r="I108" t="s">
        <v>153</v>
      </c>
      <c r="J108">
        <v>2</v>
      </c>
      <c r="L108" s="14" t="s">
        <v>43</v>
      </c>
      <c r="M108" t="str">
        <f>""</f>
        <v/>
      </c>
      <c r="N108" t="str">
        <f t="shared" ref="N108:N173" si="42">IF(B108="",IF(C108="","?",$C$4&amp;C108),B108)</f>
        <v>M.02.132.400c_25</v>
      </c>
      <c r="O108" t="str">
        <f t="shared" ref="O108:O173" si="43">A108&amp;F108&amp;I108</f>
        <v>B.Sc. Psychologie &amp; Psychotherapie ab 2025A. Einführung in die PsychologieVL Einführung in die Psychologie &amp; Psychotherapie</v>
      </c>
    </row>
    <row r="109" spans="1:15" x14ac:dyDescent="0.25">
      <c r="A109" t="s">
        <v>438</v>
      </c>
      <c r="C109" s="1" t="s">
        <v>459</v>
      </c>
      <c r="D109" t="s">
        <v>1</v>
      </c>
      <c r="E109" t="s">
        <v>59</v>
      </c>
      <c r="F109" t="str">
        <f t="shared" si="40"/>
        <v>A. Einführung in die Psychologie</v>
      </c>
      <c r="G109" t="str">
        <f t="shared" si="41"/>
        <v>B.Sc. Psychologie &amp; Psychotherapie ab 2025A. Einführung in die Psychologie</v>
      </c>
      <c r="H109">
        <v>4015</v>
      </c>
      <c r="I109" t="s">
        <v>442</v>
      </c>
      <c r="J109">
        <v>3</v>
      </c>
      <c r="L109" s="14" t="s">
        <v>43</v>
      </c>
      <c r="M109" t="str">
        <f>""</f>
        <v/>
      </c>
      <c r="N109" t="str">
        <f t="shared" si="42"/>
        <v>M.02.132.400c_25</v>
      </c>
      <c r="O109" t="str">
        <f t="shared" si="43"/>
        <v>B.Sc. Psychologie &amp; Psychotherapie ab 2025A. Einführung in die PsychologieUE Einführung in die Psychologie &amp; Psychotherapie</v>
      </c>
    </row>
    <row r="110" spans="1:15" x14ac:dyDescent="0.25">
      <c r="A110" t="s">
        <v>438</v>
      </c>
      <c r="C110" s="1" t="s">
        <v>60</v>
      </c>
      <c r="D110" t="s">
        <v>2</v>
      </c>
      <c r="E110" t="s">
        <v>61</v>
      </c>
      <c r="F110" t="str">
        <f t="shared" si="40"/>
        <v>B. Biologische Psychologie und Kognitiv-affektive Neurowissenschaften</v>
      </c>
      <c r="G110" t="str">
        <f t="shared" si="41"/>
        <v>B.Sc. Psychologie &amp; Psychotherapie ab 2025B. Biologische Psychologie und Kognitiv-affektive Neurowissenschaften</v>
      </c>
      <c r="I110" t="s">
        <v>31</v>
      </c>
      <c r="J110">
        <v>10</v>
      </c>
      <c r="K110" t="s">
        <v>33</v>
      </c>
      <c r="L110" s="14" t="s">
        <v>43</v>
      </c>
      <c r="M110" t="str">
        <f>""</f>
        <v/>
      </c>
      <c r="N110" t="str">
        <f t="shared" si="42"/>
        <v>M.02.132.410</v>
      </c>
      <c r="O110" t="str">
        <f t="shared" si="43"/>
        <v>B.Sc. Psychologie &amp; Psychotherapie ab 2025B. Biologische Psychologie und Kognitiv-affektive Neurowissenschaftenkomplett</v>
      </c>
    </row>
    <row r="111" spans="1:15" x14ac:dyDescent="0.25">
      <c r="A111" t="s">
        <v>438</v>
      </c>
      <c r="C111" s="1" t="s">
        <v>60</v>
      </c>
      <c r="D111" t="s">
        <v>2</v>
      </c>
      <c r="E111" t="s">
        <v>61</v>
      </c>
      <c r="F111" t="str">
        <f t="shared" si="40"/>
        <v>B. Biologische Psychologie und Kognitiv-affektive Neurowissenschaften</v>
      </c>
      <c r="G111" t="str">
        <f t="shared" si="41"/>
        <v>B.Sc. Psychologie &amp; Psychotherapie ab 2025B. Biologische Psychologie und Kognitiv-affektive Neurowissenschaften</v>
      </c>
      <c r="H111">
        <v>4030</v>
      </c>
      <c r="I111" t="s">
        <v>333</v>
      </c>
      <c r="J111">
        <v>3</v>
      </c>
      <c r="L111" s="14" t="s">
        <v>43</v>
      </c>
      <c r="M111" t="str">
        <f>""</f>
        <v/>
      </c>
      <c r="N111" t="str">
        <f t="shared" si="42"/>
        <v>M.02.132.410</v>
      </c>
      <c r="O111" t="str">
        <f t="shared" si="43"/>
        <v>B.Sc. Psychologie &amp; Psychotherapie ab 2025B. Biologische Psychologie und Kognitiv-affektive NeurowissenschaftenVL Biologische Psychologie</v>
      </c>
    </row>
    <row r="112" spans="1:15" x14ac:dyDescent="0.25">
      <c r="A112" t="s">
        <v>438</v>
      </c>
      <c r="C112" s="1" t="s">
        <v>60</v>
      </c>
      <c r="D112" t="s">
        <v>2</v>
      </c>
      <c r="E112" t="s">
        <v>61</v>
      </c>
      <c r="F112" t="str">
        <f t="shared" si="40"/>
        <v>B. Biologische Psychologie und Kognitiv-affektive Neurowissenschaften</v>
      </c>
      <c r="G112" t="str">
        <f t="shared" si="41"/>
        <v>B.Sc. Psychologie &amp; Psychotherapie ab 2025B. Biologische Psychologie und Kognitiv-affektive Neurowissenschaften</v>
      </c>
      <c r="H112">
        <v>4035</v>
      </c>
      <c r="I112" t="s">
        <v>154</v>
      </c>
      <c r="J112">
        <v>3</v>
      </c>
      <c r="L112" s="14" t="s">
        <v>43</v>
      </c>
      <c r="M112" t="str">
        <f>""</f>
        <v/>
      </c>
      <c r="N112" t="str">
        <f t="shared" si="42"/>
        <v>M.02.132.410</v>
      </c>
      <c r="O112" t="str">
        <f t="shared" si="43"/>
        <v>B.Sc. Psychologie &amp; Psychotherapie ab 2025B. Biologische Psychologie und Kognitiv-affektive NeurowissenschaftenVL Kognitiv-affektive Neurowissenschaften</v>
      </c>
    </row>
    <row r="113" spans="1:15" x14ac:dyDescent="0.25">
      <c r="A113" t="s">
        <v>438</v>
      </c>
      <c r="C113" s="1" t="s">
        <v>60</v>
      </c>
      <c r="D113" t="s">
        <v>2</v>
      </c>
      <c r="E113" t="s">
        <v>61</v>
      </c>
      <c r="F113" t="str">
        <f t="shared" si="40"/>
        <v>B. Biologische Psychologie und Kognitiv-affektive Neurowissenschaften</v>
      </c>
      <c r="G113" t="str">
        <f t="shared" si="41"/>
        <v>B.Sc. Psychologie &amp; Psychotherapie ab 2025B. Biologische Psychologie und Kognitiv-affektive Neurowissenschaften</v>
      </c>
      <c r="H113">
        <v>4040</v>
      </c>
      <c r="I113" t="s">
        <v>137</v>
      </c>
      <c r="J113">
        <v>4</v>
      </c>
      <c r="K113" t="s">
        <v>62</v>
      </c>
      <c r="L113" s="14" t="s">
        <v>43</v>
      </c>
      <c r="M113" t="str">
        <f>""</f>
        <v/>
      </c>
      <c r="N113" t="str">
        <f t="shared" si="42"/>
        <v>M.02.132.410</v>
      </c>
      <c r="O113" t="str">
        <f t="shared" si="43"/>
        <v>B.Sc. Psychologie &amp; Psychotherapie ab 2025B. Biologische Psychologie und Kognitiv-affektive NeurowissenschaftenSE Ausgewählte Themen der Biologischen Psychologie</v>
      </c>
    </row>
    <row r="114" spans="1:15" x14ac:dyDescent="0.25">
      <c r="A114" t="s">
        <v>438</v>
      </c>
      <c r="C114" s="1" t="s">
        <v>63</v>
      </c>
      <c r="D114" t="s">
        <v>4</v>
      </c>
      <c r="E114" t="s">
        <v>64</v>
      </c>
      <c r="F114" t="str">
        <f t="shared" si="40"/>
        <v>C. Allgemeine Psychologie I</v>
      </c>
      <c r="G114" t="str">
        <f t="shared" si="41"/>
        <v>B.Sc. Psychologie &amp; Psychotherapie ab 2025C. Allgemeine Psychologie I</v>
      </c>
      <c r="I114" t="s">
        <v>31</v>
      </c>
      <c r="J114">
        <v>6</v>
      </c>
      <c r="K114" t="s">
        <v>33</v>
      </c>
      <c r="L114" s="14" t="s">
        <v>65</v>
      </c>
      <c r="M114" t="str">
        <f>""</f>
        <v/>
      </c>
      <c r="N114" t="str">
        <f t="shared" si="42"/>
        <v>M.02.132.420</v>
      </c>
      <c r="O114" t="str">
        <f t="shared" si="43"/>
        <v>B.Sc. Psychologie &amp; Psychotherapie ab 2025C. Allgemeine Psychologie Ikomplett</v>
      </c>
    </row>
    <row r="115" spans="1:15" x14ac:dyDescent="0.25">
      <c r="A115" t="s">
        <v>438</v>
      </c>
      <c r="C115" s="1" t="s">
        <v>63</v>
      </c>
      <c r="D115" t="s">
        <v>4</v>
      </c>
      <c r="E115" t="s">
        <v>64</v>
      </c>
      <c r="F115" t="str">
        <f t="shared" si="40"/>
        <v>C. Allgemeine Psychologie I</v>
      </c>
      <c r="G115" t="str">
        <f t="shared" si="41"/>
        <v>B.Sc. Psychologie &amp; Psychotherapie ab 2025C. Allgemeine Psychologie I</v>
      </c>
      <c r="H115">
        <v>4050</v>
      </c>
      <c r="I115" t="s">
        <v>155</v>
      </c>
      <c r="J115">
        <v>3</v>
      </c>
      <c r="L115" s="14" t="s">
        <v>65</v>
      </c>
      <c r="M115" t="str">
        <f>""</f>
        <v/>
      </c>
      <c r="N115" t="str">
        <f t="shared" si="42"/>
        <v>M.02.132.420</v>
      </c>
      <c r="O115" t="str">
        <f t="shared" si="43"/>
        <v>B.Sc. Psychologie &amp; Psychotherapie ab 2025C. Allgemeine Psychologie IVL: Wahrnehmung und Psychophysik</v>
      </c>
    </row>
    <row r="116" spans="1:15" x14ac:dyDescent="0.25">
      <c r="A116" t="s">
        <v>438</v>
      </c>
      <c r="C116" s="1" t="s">
        <v>63</v>
      </c>
      <c r="D116" t="s">
        <v>4</v>
      </c>
      <c r="E116" t="s">
        <v>64</v>
      </c>
      <c r="F116" t="str">
        <f t="shared" si="40"/>
        <v>C. Allgemeine Psychologie I</v>
      </c>
      <c r="G116" t="str">
        <f t="shared" si="41"/>
        <v>B.Sc. Psychologie &amp; Psychotherapie ab 2025C. Allgemeine Psychologie I</v>
      </c>
      <c r="H116">
        <v>4060</v>
      </c>
      <c r="I116" t="s">
        <v>156</v>
      </c>
      <c r="J116">
        <v>3</v>
      </c>
      <c r="L116" s="14" t="s">
        <v>65</v>
      </c>
      <c r="M116" t="str">
        <f>""</f>
        <v/>
      </c>
      <c r="N116" t="str">
        <f t="shared" si="42"/>
        <v>M.02.132.420</v>
      </c>
      <c r="O116" t="str">
        <f t="shared" si="43"/>
        <v>B.Sc. Psychologie &amp; Psychotherapie ab 2025C. Allgemeine Psychologie IVL: Kognition und Aufmerksamkeit</v>
      </c>
    </row>
    <row r="117" spans="1:15" x14ac:dyDescent="0.25">
      <c r="A117" t="s">
        <v>438</v>
      </c>
      <c r="C117" s="1" t="s">
        <v>66</v>
      </c>
      <c r="D117" t="s">
        <v>6</v>
      </c>
      <c r="E117" t="s">
        <v>67</v>
      </c>
      <c r="F117" t="str">
        <f t="shared" si="40"/>
        <v>D. Allgemeine Psychologie II</v>
      </c>
      <c r="G117" t="str">
        <f t="shared" si="41"/>
        <v>B.Sc. Psychologie &amp; Psychotherapie ab 2025D. Allgemeine Psychologie II</v>
      </c>
      <c r="I117" t="s">
        <v>31</v>
      </c>
      <c r="J117">
        <v>7</v>
      </c>
      <c r="K117" t="s">
        <v>33</v>
      </c>
      <c r="L117" s="14" t="s">
        <v>68</v>
      </c>
      <c r="M117" t="str">
        <f>""</f>
        <v/>
      </c>
      <c r="N117" t="str">
        <f t="shared" si="42"/>
        <v>M.02.132.430</v>
      </c>
      <c r="O117" t="str">
        <f t="shared" si="43"/>
        <v>B.Sc. Psychologie &amp; Psychotherapie ab 2025D. Allgemeine Psychologie IIkomplett</v>
      </c>
    </row>
    <row r="118" spans="1:15" x14ac:dyDescent="0.25">
      <c r="A118" t="s">
        <v>438</v>
      </c>
      <c r="C118" s="1" t="s">
        <v>66</v>
      </c>
      <c r="D118" t="s">
        <v>6</v>
      </c>
      <c r="E118" t="s">
        <v>67</v>
      </c>
      <c r="F118" t="str">
        <f t="shared" si="40"/>
        <v>D. Allgemeine Psychologie II</v>
      </c>
      <c r="G118" t="str">
        <f t="shared" si="41"/>
        <v>B.Sc. Psychologie &amp; Psychotherapie ab 2025D. Allgemeine Psychologie II</v>
      </c>
      <c r="H118">
        <v>4120</v>
      </c>
      <c r="I118" t="s">
        <v>157</v>
      </c>
      <c r="J118">
        <v>3</v>
      </c>
      <c r="L118" s="14" t="s">
        <v>68</v>
      </c>
      <c r="M118" t="str">
        <f>""</f>
        <v/>
      </c>
      <c r="N118" t="str">
        <f t="shared" si="42"/>
        <v>M.02.132.430</v>
      </c>
      <c r="O118" t="str">
        <f t="shared" si="43"/>
        <v>B.Sc. Psychologie &amp; Psychotherapie ab 2025D. Allgemeine Psychologie IIVL Emotion, Motivation und Gedächtnis</v>
      </c>
    </row>
    <row r="119" spans="1:15" x14ac:dyDescent="0.25">
      <c r="A119" t="s">
        <v>438</v>
      </c>
      <c r="C119" s="1" t="s">
        <v>66</v>
      </c>
      <c r="D119" t="s">
        <v>6</v>
      </c>
      <c r="E119" t="s">
        <v>67</v>
      </c>
      <c r="F119" t="str">
        <f t="shared" si="40"/>
        <v>D. Allgemeine Psychologie II</v>
      </c>
      <c r="G119" t="str">
        <f t="shared" si="41"/>
        <v>B.Sc. Psychologie &amp; Psychotherapie ab 2025D. Allgemeine Psychologie II</v>
      </c>
      <c r="H119">
        <v>4130</v>
      </c>
      <c r="I119" t="s">
        <v>138</v>
      </c>
      <c r="J119">
        <v>4</v>
      </c>
      <c r="L119" s="14" t="s">
        <v>68</v>
      </c>
      <c r="M119" t="str">
        <f>""</f>
        <v/>
      </c>
      <c r="N119" t="str">
        <f t="shared" si="42"/>
        <v>M.02.132.430</v>
      </c>
      <c r="O119" t="str">
        <f t="shared" si="43"/>
        <v>B.Sc. Psychologie &amp; Psychotherapie ab 2025D. Allgemeine Psychologie IISE Vertiefung Allgemeine Psychologie</v>
      </c>
    </row>
    <row r="120" spans="1:15" x14ac:dyDescent="0.25">
      <c r="A120" t="s">
        <v>438</v>
      </c>
      <c r="C120" s="1" t="s">
        <v>69</v>
      </c>
      <c r="D120" t="s">
        <v>8</v>
      </c>
      <c r="E120" t="s">
        <v>70</v>
      </c>
      <c r="F120" t="str">
        <f t="shared" si="40"/>
        <v>E. Persönlichkeitspsychologie</v>
      </c>
      <c r="G120" t="str">
        <f t="shared" si="41"/>
        <v>B.Sc. Psychologie &amp; Psychotherapie ab 2025E. Persönlichkeitspsychologie</v>
      </c>
      <c r="I120" t="s">
        <v>31</v>
      </c>
      <c r="J120">
        <v>7</v>
      </c>
      <c r="K120" t="s">
        <v>33</v>
      </c>
      <c r="L120" s="14" t="s">
        <v>65</v>
      </c>
      <c r="M120" t="str">
        <f>""</f>
        <v/>
      </c>
      <c r="N120" t="str">
        <f t="shared" si="42"/>
        <v>M.02.132.440</v>
      </c>
      <c r="O120" t="str">
        <f t="shared" si="43"/>
        <v>B.Sc. Psychologie &amp; Psychotherapie ab 2025E. Persönlichkeitspsychologiekomplett</v>
      </c>
    </row>
    <row r="121" spans="1:15" x14ac:dyDescent="0.25">
      <c r="A121" t="s">
        <v>438</v>
      </c>
      <c r="C121" s="1" t="s">
        <v>69</v>
      </c>
      <c r="D121" t="s">
        <v>8</v>
      </c>
      <c r="E121" t="s">
        <v>70</v>
      </c>
      <c r="F121" t="str">
        <f t="shared" si="40"/>
        <v>E. Persönlichkeitspsychologie</v>
      </c>
      <c r="G121" t="str">
        <f t="shared" si="41"/>
        <v>B.Sc. Psychologie &amp; Psychotherapie ab 2025E. Persönlichkeitspsychologie</v>
      </c>
      <c r="H121">
        <v>4070</v>
      </c>
      <c r="I121" t="s">
        <v>158</v>
      </c>
      <c r="J121">
        <v>3</v>
      </c>
      <c r="L121" s="14" t="s">
        <v>65</v>
      </c>
      <c r="M121" t="str">
        <f>""</f>
        <v/>
      </c>
      <c r="N121" t="str">
        <f t="shared" si="42"/>
        <v>M.02.132.440</v>
      </c>
      <c r="O121" t="str">
        <f t="shared" si="43"/>
        <v>B.Sc. Psychologie &amp; Psychotherapie ab 2025E. PersönlichkeitspsychologieVL Persönlichkeitspsychologie</v>
      </c>
    </row>
    <row r="122" spans="1:15" x14ac:dyDescent="0.25">
      <c r="A122" t="s">
        <v>438</v>
      </c>
      <c r="C122" s="1" t="s">
        <v>58</v>
      </c>
      <c r="D122" t="s">
        <v>8</v>
      </c>
      <c r="E122" t="s">
        <v>70</v>
      </c>
      <c r="F122" t="str">
        <f t="shared" si="40"/>
        <v>E. Persönlichkeitspsychologie</v>
      </c>
      <c r="G122" t="str">
        <f t="shared" si="41"/>
        <v>B.Sc. Psychologie &amp; Psychotherapie ab 2025E. Persönlichkeitspsychologie</v>
      </c>
      <c r="H122">
        <v>4080</v>
      </c>
      <c r="I122" t="s">
        <v>54</v>
      </c>
      <c r="J122">
        <v>4</v>
      </c>
      <c r="L122" s="14" t="s">
        <v>65</v>
      </c>
      <c r="M122" t="str">
        <f>""</f>
        <v/>
      </c>
      <c r="N122" t="str">
        <f t="shared" si="42"/>
        <v>M.02.132.400</v>
      </c>
      <c r="O122" t="str">
        <f t="shared" si="43"/>
        <v>B.Sc. Psychologie &amp; Psychotherapie ab 2025E. PersönlichkeitspsychologieSE Einführung in die persönlichkeitspsychologische Literatur</v>
      </c>
    </row>
    <row r="123" spans="1:15" x14ac:dyDescent="0.25">
      <c r="A123" t="s">
        <v>438</v>
      </c>
      <c r="C123" s="1" t="s">
        <v>71</v>
      </c>
      <c r="D123" t="s">
        <v>9</v>
      </c>
      <c r="E123" t="s">
        <v>72</v>
      </c>
      <c r="F123" t="str">
        <f t="shared" si="40"/>
        <v>F. Sozialpsychologie</v>
      </c>
      <c r="G123" t="str">
        <f t="shared" si="41"/>
        <v>B.Sc. Psychologie &amp; Psychotherapie ab 2025F. Sozialpsychologie</v>
      </c>
      <c r="I123" t="s">
        <v>31</v>
      </c>
      <c r="J123">
        <v>7</v>
      </c>
      <c r="K123" t="s">
        <v>33</v>
      </c>
      <c r="L123" s="14" t="s">
        <v>68</v>
      </c>
      <c r="M123" t="str">
        <f>""</f>
        <v/>
      </c>
      <c r="N123" t="str">
        <f t="shared" si="42"/>
        <v>M.02.132.450</v>
      </c>
      <c r="O123" t="str">
        <f t="shared" si="43"/>
        <v>B.Sc. Psychologie &amp; Psychotherapie ab 2025F. Sozialpsychologiekomplett</v>
      </c>
    </row>
    <row r="124" spans="1:15" x14ac:dyDescent="0.25">
      <c r="A124" t="s">
        <v>438</v>
      </c>
      <c r="C124" s="1" t="s">
        <v>71</v>
      </c>
      <c r="D124" t="s">
        <v>9</v>
      </c>
      <c r="E124" t="s">
        <v>72</v>
      </c>
      <c r="F124" t="str">
        <f t="shared" si="40"/>
        <v>F. Sozialpsychologie</v>
      </c>
      <c r="G124" t="str">
        <f t="shared" si="41"/>
        <v>B.Sc. Psychologie &amp; Psychotherapie ab 2025F. Sozialpsychologie</v>
      </c>
      <c r="H124">
        <v>4135</v>
      </c>
      <c r="I124" t="s">
        <v>159</v>
      </c>
      <c r="J124">
        <v>3</v>
      </c>
      <c r="L124" s="14" t="s">
        <v>68</v>
      </c>
      <c r="M124" t="str">
        <f>""</f>
        <v/>
      </c>
      <c r="N124" t="str">
        <f t="shared" si="42"/>
        <v>M.02.132.450</v>
      </c>
      <c r="O124" t="str">
        <f t="shared" si="43"/>
        <v>B.Sc. Psychologie &amp; Psychotherapie ab 2025F. SozialpsychologieVL Sozialpsychologie</v>
      </c>
    </row>
    <row r="125" spans="1:15" x14ac:dyDescent="0.25">
      <c r="A125" t="s">
        <v>438</v>
      </c>
      <c r="C125" s="1" t="s">
        <v>71</v>
      </c>
      <c r="D125" t="s">
        <v>9</v>
      </c>
      <c r="E125" t="s">
        <v>72</v>
      </c>
      <c r="F125" t="str">
        <f t="shared" si="40"/>
        <v>F. Sozialpsychologie</v>
      </c>
      <c r="G125" t="str">
        <f t="shared" si="41"/>
        <v>B.Sc. Psychologie &amp; Psychotherapie ab 2025F. Sozialpsychologie</v>
      </c>
      <c r="H125">
        <v>4140</v>
      </c>
      <c r="I125" t="s">
        <v>139</v>
      </c>
      <c r="J125">
        <v>4</v>
      </c>
      <c r="L125" s="14" t="s">
        <v>68</v>
      </c>
      <c r="M125" t="str">
        <f>""</f>
        <v/>
      </c>
      <c r="N125" t="str">
        <f t="shared" si="42"/>
        <v>M.02.132.450</v>
      </c>
      <c r="O125" t="str">
        <f t="shared" si="43"/>
        <v>B.Sc. Psychologie &amp; Psychotherapie ab 2025F. SozialpsychologieSE Aktuelle Themen der Sozialpsychologie</v>
      </c>
    </row>
    <row r="126" spans="1:15" x14ac:dyDescent="0.25">
      <c r="A126" t="s">
        <v>438</v>
      </c>
      <c r="C126" s="1" t="s">
        <v>73</v>
      </c>
      <c r="D126" t="s">
        <v>10</v>
      </c>
      <c r="E126" t="s">
        <v>7</v>
      </c>
      <c r="F126" t="str">
        <f t="shared" si="40"/>
        <v>G. Entwicklungspsychologie</v>
      </c>
      <c r="G126" t="str">
        <f t="shared" si="41"/>
        <v>B.Sc. Psychologie &amp; Psychotherapie ab 2025G. Entwicklungspsychologie</v>
      </c>
      <c r="I126" t="s">
        <v>31</v>
      </c>
      <c r="J126">
        <v>7</v>
      </c>
      <c r="K126" t="s">
        <v>33</v>
      </c>
      <c r="L126" s="14" t="s">
        <v>43</v>
      </c>
      <c r="M126" t="str">
        <f>""</f>
        <v/>
      </c>
      <c r="N126" t="str">
        <f t="shared" si="42"/>
        <v>M.02.132.460</v>
      </c>
      <c r="O126" t="str">
        <f t="shared" si="43"/>
        <v>B.Sc. Psychologie &amp; Psychotherapie ab 2025G. Entwicklungspsychologiekomplett</v>
      </c>
    </row>
    <row r="127" spans="1:15" x14ac:dyDescent="0.25">
      <c r="A127" t="s">
        <v>438</v>
      </c>
      <c r="C127" s="1" t="s">
        <v>73</v>
      </c>
      <c r="D127" t="s">
        <v>10</v>
      </c>
      <c r="E127" t="s">
        <v>7</v>
      </c>
      <c r="F127" t="str">
        <f t="shared" si="40"/>
        <v>G. Entwicklungspsychologie</v>
      </c>
      <c r="G127" t="str">
        <f t="shared" si="41"/>
        <v>B.Sc. Psychologie &amp; Psychotherapie ab 2025G. Entwicklungspsychologie</v>
      </c>
      <c r="H127">
        <v>4090</v>
      </c>
      <c r="I127" t="s">
        <v>160</v>
      </c>
      <c r="J127">
        <v>3</v>
      </c>
      <c r="L127" s="14" t="s">
        <v>43</v>
      </c>
      <c r="M127" t="str">
        <f>""</f>
        <v/>
      </c>
      <c r="N127" t="str">
        <f t="shared" si="42"/>
        <v>M.02.132.460</v>
      </c>
      <c r="O127" t="str">
        <f t="shared" si="43"/>
        <v>B.Sc. Psychologie &amp; Psychotherapie ab 2025G. EntwicklungspsychologieVL Einführung in die Entwicklungspsychologie</v>
      </c>
    </row>
    <row r="128" spans="1:15" x14ac:dyDescent="0.25">
      <c r="A128" t="s">
        <v>438</v>
      </c>
      <c r="C128" s="1" t="s">
        <v>73</v>
      </c>
      <c r="D128" t="s">
        <v>10</v>
      </c>
      <c r="E128" t="s">
        <v>7</v>
      </c>
      <c r="F128" t="str">
        <f t="shared" si="40"/>
        <v>G. Entwicklungspsychologie</v>
      </c>
      <c r="G128" t="str">
        <f t="shared" si="41"/>
        <v>B.Sc. Psychologie &amp; Psychotherapie ab 2025G. Entwicklungspsychologie</v>
      </c>
      <c r="H128">
        <v>4095</v>
      </c>
      <c r="I128" t="s">
        <v>140</v>
      </c>
      <c r="J128">
        <v>4</v>
      </c>
      <c r="L128" s="14" t="s">
        <v>43</v>
      </c>
      <c r="M128" t="str">
        <f>""</f>
        <v/>
      </c>
      <c r="N128" t="str">
        <f t="shared" si="42"/>
        <v>M.02.132.460</v>
      </c>
      <c r="O128" t="str">
        <f t="shared" si="43"/>
        <v>B.Sc. Psychologie &amp; Psychotherapie ab 2025G. EntwicklungspsychologieSE Methoden der Entwicklungspsychologie</v>
      </c>
    </row>
    <row r="129" spans="1:15" x14ac:dyDescent="0.25">
      <c r="A129" t="s">
        <v>438</v>
      </c>
      <c r="C129" s="1" t="s">
        <v>460</v>
      </c>
      <c r="D129" t="s">
        <v>3</v>
      </c>
      <c r="E129" t="s">
        <v>75</v>
      </c>
      <c r="F129" t="str">
        <f t="shared" si="40"/>
        <v>H. Statistik</v>
      </c>
      <c r="G129" t="str">
        <f t="shared" si="41"/>
        <v>B.Sc. Psychologie &amp; Psychotherapie ab 2025H. Statistik</v>
      </c>
      <c r="H129" s="5"/>
      <c r="I129" t="s">
        <v>31</v>
      </c>
      <c r="J129">
        <v>11</v>
      </c>
      <c r="K129" t="s">
        <v>76</v>
      </c>
      <c r="L129" s="14" t="s">
        <v>43</v>
      </c>
      <c r="M129" t="str">
        <f>""</f>
        <v/>
      </c>
      <c r="N129" t="str">
        <f t="shared" si="42"/>
        <v>M.02.132.470c_25</v>
      </c>
      <c r="O129" t="str">
        <f t="shared" si="43"/>
        <v>B.Sc. Psychologie &amp; Psychotherapie ab 2025H. Statistikkomplett</v>
      </c>
    </row>
    <row r="130" spans="1:15" x14ac:dyDescent="0.25">
      <c r="A130" t="s">
        <v>438</v>
      </c>
      <c r="C130" s="1" t="s">
        <v>460</v>
      </c>
      <c r="D130" t="s">
        <v>3</v>
      </c>
      <c r="E130" t="s">
        <v>75</v>
      </c>
      <c r="F130" t="str">
        <f t="shared" si="40"/>
        <v>H. Statistik</v>
      </c>
      <c r="G130" t="str">
        <f t="shared" si="41"/>
        <v>B.Sc. Psychologie &amp; Psychotherapie ab 2025H. Statistik</v>
      </c>
      <c r="H130">
        <v>4100</v>
      </c>
      <c r="I130" t="s">
        <v>161</v>
      </c>
      <c r="J130">
        <v>3</v>
      </c>
      <c r="K130" t="s">
        <v>33</v>
      </c>
      <c r="L130" s="14" t="s">
        <v>65</v>
      </c>
      <c r="M130" t="str">
        <f>""</f>
        <v/>
      </c>
      <c r="N130" t="str">
        <f t="shared" si="42"/>
        <v>M.02.132.470c_25</v>
      </c>
      <c r="O130" t="str">
        <f t="shared" si="43"/>
        <v>B.Sc. Psychologie &amp; Psychotherapie ab 2025H. StatistikVL Statistik I</v>
      </c>
    </row>
    <row r="131" spans="1:15" x14ac:dyDescent="0.25">
      <c r="A131" t="s">
        <v>438</v>
      </c>
      <c r="C131" s="1" t="s">
        <v>460</v>
      </c>
      <c r="D131" t="s">
        <v>3</v>
      </c>
      <c r="E131" t="s">
        <v>75</v>
      </c>
      <c r="F131" t="str">
        <f t="shared" si="40"/>
        <v>H. Statistik</v>
      </c>
      <c r="G131" t="str">
        <f t="shared" si="41"/>
        <v>B.Sc. Psychologie &amp; Psychotherapie ab 2025H. Statistik</v>
      </c>
      <c r="H131">
        <v>4110</v>
      </c>
      <c r="I131" t="s">
        <v>77</v>
      </c>
      <c r="J131">
        <v>1</v>
      </c>
      <c r="L131" s="14" t="s">
        <v>65</v>
      </c>
      <c r="M131" t="str">
        <f>""</f>
        <v/>
      </c>
      <c r="N131" t="str">
        <f t="shared" si="42"/>
        <v>M.02.132.470c_25</v>
      </c>
      <c r="O131" t="str">
        <f t="shared" si="43"/>
        <v>B.Sc. Psychologie &amp; Psychotherapie ab 2025H. StatistikTutorium Statistik I</v>
      </c>
    </row>
    <row r="132" spans="1:15" x14ac:dyDescent="0.25">
      <c r="A132" t="s">
        <v>438</v>
      </c>
      <c r="C132" s="1" t="s">
        <v>460</v>
      </c>
      <c r="D132" t="s">
        <v>3</v>
      </c>
      <c r="E132" t="s">
        <v>75</v>
      </c>
      <c r="F132" t="str">
        <f t="shared" si="40"/>
        <v>H. Statistik</v>
      </c>
      <c r="G132" t="str">
        <f t="shared" si="41"/>
        <v>B.Sc. Psychologie &amp; Psychotherapie ab 2025H. Statistik</v>
      </c>
      <c r="H132">
        <v>4105</v>
      </c>
      <c r="I132" t="s">
        <v>162</v>
      </c>
      <c r="J132">
        <v>3</v>
      </c>
      <c r="K132" t="s">
        <v>33</v>
      </c>
      <c r="L132" s="14" t="s">
        <v>68</v>
      </c>
      <c r="M132" t="str">
        <f>""</f>
        <v/>
      </c>
      <c r="N132" t="str">
        <f t="shared" si="42"/>
        <v>M.02.132.470c_25</v>
      </c>
      <c r="O132" t="str">
        <f t="shared" si="43"/>
        <v>B.Sc. Psychologie &amp; Psychotherapie ab 2025H. StatistikVL Statistik II</v>
      </c>
    </row>
    <row r="133" spans="1:15" x14ac:dyDescent="0.25">
      <c r="A133" t="s">
        <v>438</v>
      </c>
      <c r="C133" s="1" t="s">
        <v>460</v>
      </c>
      <c r="D133" t="s">
        <v>3</v>
      </c>
      <c r="E133" t="s">
        <v>75</v>
      </c>
      <c r="F133" t="str">
        <f t="shared" si="40"/>
        <v>H. Statistik</v>
      </c>
      <c r="G133" t="str">
        <f t="shared" si="41"/>
        <v>B.Sc. Psychologie &amp; Psychotherapie ab 2025H. Statistik</v>
      </c>
      <c r="H133">
        <v>4115</v>
      </c>
      <c r="I133" t="s">
        <v>78</v>
      </c>
      <c r="J133">
        <v>1</v>
      </c>
      <c r="L133" s="14" t="s">
        <v>68</v>
      </c>
      <c r="M133" t="str">
        <f>""</f>
        <v/>
      </c>
      <c r="N133" t="str">
        <f t="shared" si="42"/>
        <v>M.02.132.470c_25</v>
      </c>
      <c r="O133" t="str">
        <f t="shared" si="43"/>
        <v>B.Sc. Psychologie &amp; Psychotherapie ab 2025H. StatistikTutorium Statistik II</v>
      </c>
    </row>
    <row r="134" spans="1:15" x14ac:dyDescent="0.25">
      <c r="A134" t="s">
        <v>438</v>
      </c>
      <c r="C134" s="1" t="s">
        <v>460</v>
      </c>
      <c r="D134" t="s">
        <v>3</v>
      </c>
      <c r="E134" t="s">
        <v>75</v>
      </c>
      <c r="F134" t="str">
        <f t="shared" si="40"/>
        <v>H. Statistik</v>
      </c>
      <c r="G134" t="str">
        <f t="shared" si="41"/>
        <v>B.Sc. Psychologie &amp; Psychotherapie ab 2025H. Statistik</v>
      </c>
      <c r="I134" t="s">
        <v>443</v>
      </c>
      <c r="J134">
        <v>3</v>
      </c>
      <c r="L134" s="14" t="s">
        <v>68</v>
      </c>
      <c r="N134" t="str">
        <f t="shared" si="42"/>
        <v>M.02.132.470c_25</v>
      </c>
      <c r="O134" t="str">
        <f t="shared" si="43"/>
        <v>B.Sc. Psychologie &amp; Psychotherapie ab 2025H. StatistikUE Statistische Datenanalyse mit R</v>
      </c>
    </row>
    <row r="135" spans="1:15" x14ac:dyDescent="0.25">
      <c r="A135" t="s">
        <v>438</v>
      </c>
      <c r="C135" s="1" t="s">
        <v>462</v>
      </c>
      <c r="D135" t="s">
        <v>11</v>
      </c>
      <c r="E135" t="s">
        <v>34</v>
      </c>
      <c r="F135" t="str">
        <f t="shared" si="40"/>
        <v>I. Experimentalpsychologisches Praktikum</v>
      </c>
      <c r="G135" t="str">
        <f t="shared" si="41"/>
        <v>B.Sc. Psychologie &amp; Psychotherapie ab 2025I. Experimentalpsychologisches Praktikum</v>
      </c>
      <c r="I135" t="s">
        <v>31</v>
      </c>
      <c r="J135">
        <v>9</v>
      </c>
      <c r="K135" t="s">
        <v>80</v>
      </c>
      <c r="L135" s="14" t="s">
        <v>44</v>
      </c>
      <c r="N135" t="str">
        <f t="shared" si="42"/>
        <v>M.02.132.480c_25</v>
      </c>
      <c r="O135" t="str">
        <f t="shared" si="43"/>
        <v>B.Sc. Psychologie &amp; Psychotherapie ab 2025I. Experimentalpsychologisches Praktikumkomplett</v>
      </c>
    </row>
    <row r="136" spans="1:15" x14ac:dyDescent="0.25">
      <c r="A136" t="s">
        <v>438</v>
      </c>
      <c r="C136" s="1" t="s">
        <v>462</v>
      </c>
      <c r="D136" t="s">
        <v>11</v>
      </c>
      <c r="E136" t="s">
        <v>34</v>
      </c>
      <c r="F136" t="str">
        <f t="shared" si="40"/>
        <v>I. Experimentalpsychologisches Praktikum</v>
      </c>
      <c r="G136" t="str">
        <f t="shared" si="41"/>
        <v>B.Sc. Psychologie &amp; Psychotherapie ab 2025I. Experimentalpsychologisches Praktikum</v>
      </c>
      <c r="H136">
        <v>4150</v>
      </c>
      <c r="I136" t="s">
        <v>463</v>
      </c>
      <c r="J136">
        <v>3</v>
      </c>
      <c r="L136" s="14" t="s">
        <v>44</v>
      </c>
      <c r="N136" t="str">
        <f t="shared" si="42"/>
        <v>M.02.132.480c_25</v>
      </c>
      <c r="O136" t="str">
        <f t="shared" si="43"/>
        <v>B.Sc. Psychologie &amp; Psychotherapie ab 2025I. Experimentalpsychologisches PraktikumUE Datenerhebung, Auswertung und Präsentation</v>
      </c>
    </row>
    <row r="137" spans="1:15" x14ac:dyDescent="0.25">
      <c r="A137" t="s">
        <v>438</v>
      </c>
      <c r="C137" s="1" t="s">
        <v>462</v>
      </c>
      <c r="D137" t="s">
        <v>11</v>
      </c>
      <c r="E137" t="s">
        <v>34</v>
      </c>
      <c r="F137" t="str">
        <f t="shared" si="40"/>
        <v>I. Experimentalpsychologisches Praktikum</v>
      </c>
      <c r="G137" t="str">
        <f t="shared" si="41"/>
        <v>B.Sc. Psychologie &amp; Psychotherapie ab 2025I. Experimentalpsychologisches Praktikum</v>
      </c>
      <c r="H137">
        <v>4160</v>
      </c>
      <c r="I137" t="s">
        <v>423</v>
      </c>
      <c r="J137">
        <v>5</v>
      </c>
      <c r="K137" t="s">
        <v>80</v>
      </c>
      <c r="L137" s="14" t="s">
        <v>44</v>
      </c>
      <c r="N137" t="str">
        <f t="shared" si="42"/>
        <v>M.02.132.480c_25</v>
      </c>
      <c r="O137" t="str">
        <f t="shared" si="43"/>
        <v>B.Sc. Psychologie &amp; Psychotherapie ab 2025I. Experimentalpsychologisches PraktikumProjektseminar Experimentaldesign und Durchführung</v>
      </c>
    </row>
    <row r="138" spans="1:15" x14ac:dyDescent="0.25">
      <c r="A138" t="s">
        <v>438</v>
      </c>
      <c r="B138" t="s">
        <v>176</v>
      </c>
      <c r="C138" s="1" t="s">
        <v>462</v>
      </c>
      <c r="D138" t="s">
        <v>11</v>
      </c>
      <c r="E138" t="s">
        <v>34</v>
      </c>
      <c r="F138" t="str">
        <f t="shared" si="40"/>
        <v>I. Experimentalpsychologisches Praktikum</v>
      </c>
      <c r="G138" t="str">
        <f t="shared" si="41"/>
        <v>B.Sc. Psychologie &amp; Psychotherapie ab 2025I. Experimentalpsychologisches Praktikum</v>
      </c>
      <c r="H138" t="s">
        <v>81</v>
      </c>
      <c r="I138" t="s">
        <v>82</v>
      </c>
      <c r="J138">
        <v>1</v>
      </c>
      <c r="K138" t="s">
        <v>83</v>
      </c>
      <c r="L138" s="14" t="s">
        <v>44</v>
      </c>
      <c r="M138" t="str">
        <f>""</f>
        <v/>
      </c>
      <c r="N138" t="str">
        <f t="shared" si="42"/>
        <v>VP-Stunden</v>
      </c>
      <c r="O138" t="str">
        <f t="shared" si="43"/>
        <v>B.Sc. Psychologie &amp; Psychotherapie ab 2025I. Experimentalpsychologisches PraktikumVersuchsteilnahme</v>
      </c>
    </row>
    <row r="139" spans="1:15" x14ac:dyDescent="0.25">
      <c r="A139" t="s">
        <v>438</v>
      </c>
      <c r="B139" t="s">
        <v>175</v>
      </c>
      <c r="C139" s="1" t="s">
        <v>464</v>
      </c>
      <c r="D139" t="s">
        <v>12</v>
      </c>
      <c r="E139" t="s">
        <v>84</v>
      </c>
      <c r="F139" t="str">
        <f t="shared" si="40"/>
        <v>J. Fachübergreifende Grundlagen der Psychotherapie</v>
      </c>
      <c r="G139" t="str">
        <f t="shared" si="41"/>
        <v>B.Sc. Psychologie &amp; Psychotherapie ab 2025J. Fachübergreifende Grundlagen der Psychotherapie</v>
      </c>
      <c r="I139" t="s">
        <v>31</v>
      </c>
      <c r="J139">
        <v>10</v>
      </c>
      <c r="K139" t="s">
        <v>33</v>
      </c>
      <c r="L139" s="14" t="s">
        <v>44</v>
      </c>
      <c r="N139" t="str">
        <f t="shared" si="42"/>
        <v>Fachübergreifen</v>
      </c>
      <c r="O139" t="str">
        <f t="shared" si="43"/>
        <v>B.Sc. Psychologie &amp; Psychotherapie ab 2025J. Fachübergreifende Grundlagen der Psychotherapiekomplett</v>
      </c>
    </row>
    <row r="140" spans="1:15" x14ac:dyDescent="0.25">
      <c r="A140" t="s">
        <v>438</v>
      </c>
      <c r="B140" t="s">
        <v>175</v>
      </c>
      <c r="C140" s="1" t="s">
        <v>464</v>
      </c>
      <c r="D140" t="s">
        <v>12</v>
      </c>
      <c r="E140" t="s">
        <v>84</v>
      </c>
      <c r="F140" t="str">
        <f t="shared" si="40"/>
        <v>J. Fachübergreifende Grundlagen der Psychotherapie</v>
      </c>
      <c r="G140" t="str">
        <f t="shared" si="41"/>
        <v>B.Sc. Psychologie &amp; Psychotherapie ab 2025J. Fachübergreifende Grundlagen der Psychotherapie</v>
      </c>
      <c r="H140" t="s">
        <v>81</v>
      </c>
      <c r="I140" t="s">
        <v>163</v>
      </c>
      <c r="J140">
        <v>3</v>
      </c>
      <c r="L140" s="14" t="s">
        <v>44</v>
      </c>
      <c r="N140" t="str">
        <f t="shared" si="42"/>
        <v>Fachübergreifen</v>
      </c>
      <c r="O140" t="str">
        <f t="shared" si="43"/>
        <v>B.Sc. Psychologie &amp; Psychotherapie ab 2025J. Fachübergreifende Grundlagen der PsychotherapieVL Grundlagen der Medizin für Psychotherapeutinnen und Psychotherapeuten</v>
      </c>
    </row>
    <row r="141" spans="1:15" x14ac:dyDescent="0.25">
      <c r="A141" t="s">
        <v>438</v>
      </c>
      <c r="B141" t="s">
        <v>175</v>
      </c>
      <c r="C141" s="1" t="s">
        <v>464</v>
      </c>
      <c r="D141" t="s">
        <v>12</v>
      </c>
      <c r="E141" t="s">
        <v>84</v>
      </c>
      <c r="F141" t="str">
        <f t="shared" si="40"/>
        <v>J. Fachübergreifende Grundlagen der Psychotherapie</v>
      </c>
      <c r="G141" t="str">
        <f t="shared" si="41"/>
        <v>B.Sc. Psychologie &amp; Psychotherapie ab 2025J. Fachübergreifende Grundlagen der Psychotherapie</v>
      </c>
      <c r="H141" t="s">
        <v>81</v>
      </c>
      <c r="I141" t="s">
        <v>164</v>
      </c>
      <c r="J141">
        <v>3</v>
      </c>
      <c r="L141" s="14" t="s">
        <v>44</v>
      </c>
      <c r="N141" t="str">
        <f t="shared" si="42"/>
        <v>Fachübergreifen</v>
      </c>
      <c r="O141" t="str">
        <f t="shared" si="43"/>
        <v>B.Sc. Psychologie &amp; Psychotherapie ab 2025J. Fachübergreifende Grundlagen der PsychotherapieVL Grundlagen der Pharmakologie für Psychotherapeutinnen und Psychotherapeuten</v>
      </c>
    </row>
    <row r="142" spans="1:15" x14ac:dyDescent="0.25">
      <c r="A142" t="s">
        <v>438</v>
      </c>
      <c r="B142" t="s">
        <v>175</v>
      </c>
      <c r="C142" s="1" t="s">
        <v>464</v>
      </c>
      <c r="D142" t="s">
        <v>12</v>
      </c>
      <c r="E142" t="s">
        <v>84</v>
      </c>
      <c r="F142" t="str">
        <f t="shared" si="40"/>
        <v>J. Fachübergreifende Grundlagen der Psychotherapie</v>
      </c>
      <c r="G142" t="str">
        <f t="shared" si="41"/>
        <v>B.Sc. Psychologie &amp; Psychotherapie ab 2025J. Fachübergreifende Grundlagen der Psychotherapie</v>
      </c>
      <c r="H142" t="s">
        <v>81</v>
      </c>
      <c r="I142" t="s">
        <v>142</v>
      </c>
      <c r="J142">
        <v>4</v>
      </c>
      <c r="L142" s="14" t="s">
        <v>44</v>
      </c>
      <c r="N142" t="str">
        <f t="shared" si="42"/>
        <v>Fachübergreifen</v>
      </c>
      <c r="O142" t="str">
        <f t="shared" si="43"/>
        <v>B.Sc. Psychologie &amp; Psychotherapie ab 2025J. Fachübergreifende Grundlagen der PsychotherapieSE Grundlagen der Pädagogik für Psychotherapeutinnen und Psychotherapeuten</v>
      </c>
    </row>
    <row r="143" spans="1:15" x14ac:dyDescent="0.25">
      <c r="A143" t="s">
        <v>438</v>
      </c>
      <c r="C143" s="1" t="s">
        <v>468</v>
      </c>
      <c r="D143" t="s">
        <v>13</v>
      </c>
      <c r="E143" t="s">
        <v>86</v>
      </c>
      <c r="F143" t="str">
        <f t="shared" si="40"/>
        <v>K. Diagnostik</v>
      </c>
      <c r="G143" t="str">
        <f t="shared" si="41"/>
        <v>B.Sc. Psychologie &amp; Psychotherapie ab 2025K. Diagnostik</v>
      </c>
      <c r="I143" t="s">
        <v>31</v>
      </c>
      <c r="J143">
        <v>12</v>
      </c>
      <c r="K143" t="s">
        <v>33</v>
      </c>
      <c r="L143" s="14" t="s">
        <v>44</v>
      </c>
      <c r="M143" t="str">
        <f>""</f>
        <v/>
      </c>
      <c r="N143" t="str">
        <f t="shared" si="42"/>
        <v>M.02.132.500c_25</v>
      </c>
      <c r="O143" t="str">
        <f t="shared" si="43"/>
        <v>B.Sc. Psychologie &amp; Psychotherapie ab 2025K. Diagnostikkomplett</v>
      </c>
    </row>
    <row r="144" spans="1:15" x14ac:dyDescent="0.25">
      <c r="A144" t="s">
        <v>438</v>
      </c>
      <c r="C144" s="1" t="s">
        <v>468</v>
      </c>
      <c r="D144" t="s">
        <v>13</v>
      </c>
      <c r="E144" t="s">
        <v>86</v>
      </c>
      <c r="F144" t="str">
        <f t="shared" si="40"/>
        <v>K. Diagnostik</v>
      </c>
      <c r="G144" t="str">
        <f t="shared" si="41"/>
        <v>B.Sc. Psychologie &amp; Psychotherapie ab 2025K. Diagnostik</v>
      </c>
      <c r="H144">
        <v>4180</v>
      </c>
      <c r="I144" t="s">
        <v>165</v>
      </c>
      <c r="J144">
        <v>3</v>
      </c>
      <c r="L144" s="14" t="s">
        <v>44</v>
      </c>
      <c r="M144" t="str">
        <f>""</f>
        <v/>
      </c>
      <c r="N144" t="str">
        <f t="shared" si="42"/>
        <v>M.02.132.500c_25</v>
      </c>
      <c r="O144" t="str">
        <f t="shared" si="43"/>
        <v>B.Sc. Psychologie &amp; Psychotherapie ab 2025K. DiagnostikVL Grundlagen der Diagnostik und Testtheorie</v>
      </c>
    </row>
    <row r="145" spans="1:15" x14ac:dyDescent="0.25">
      <c r="A145" t="s">
        <v>438</v>
      </c>
      <c r="C145" s="1" t="s">
        <v>468</v>
      </c>
      <c r="D145" t="s">
        <v>13</v>
      </c>
      <c r="E145" t="s">
        <v>86</v>
      </c>
      <c r="F145" t="str">
        <f t="shared" si="40"/>
        <v>K. Diagnostik</v>
      </c>
      <c r="G145" t="str">
        <f t="shared" si="41"/>
        <v>B.Sc. Psychologie &amp; Psychotherapie ab 2025K. Diagnostik</v>
      </c>
      <c r="H145">
        <v>4190</v>
      </c>
      <c r="I145" t="s">
        <v>87</v>
      </c>
      <c r="J145">
        <v>1</v>
      </c>
      <c r="L145" s="14" t="s">
        <v>44</v>
      </c>
      <c r="M145" t="str">
        <f>""</f>
        <v/>
      </c>
      <c r="N145" t="str">
        <f t="shared" si="42"/>
        <v>M.02.132.500c_25</v>
      </c>
      <c r="O145" t="str">
        <f t="shared" si="43"/>
        <v>B.Sc. Psychologie &amp; Psychotherapie ab 2025K. DiagnostikTutorium Grundlagen der Diagnostik und Testtheorie</v>
      </c>
    </row>
    <row r="146" spans="1:15" x14ac:dyDescent="0.25">
      <c r="A146" t="s">
        <v>438</v>
      </c>
      <c r="C146" s="1" t="s">
        <v>468</v>
      </c>
      <c r="D146" t="s">
        <v>13</v>
      </c>
      <c r="E146" t="s">
        <v>86</v>
      </c>
      <c r="F146" t="str">
        <f t="shared" si="40"/>
        <v>K. Diagnostik</v>
      </c>
      <c r="G146" t="str">
        <f t="shared" si="41"/>
        <v>B.Sc. Psychologie &amp; Psychotherapie ab 2025K. Diagnostik</v>
      </c>
      <c r="H146">
        <v>4200</v>
      </c>
      <c r="I146" t="s">
        <v>143</v>
      </c>
      <c r="J146">
        <v>4</v>
      </c>
      <c r="K146" t="s">
        <v>88</v>
      </c>
      <c r="L146" s="14" t="s">
        <v>44</v>
      </c>
      <c r="M146" t="str">
        <f>""</f>
        <v/>
      </c>
      <c r="N146" t="str">
        <f t="shared" si="42"/>
        <v>M.02.132.500c_25</v>
      </c>
      <c r="O146" t="str">
        <f t="shared" si="43"/>
        <v>B.Sc. Psychologie &amp; Psychotherapie ab 2025K. DiagnostikSE Diagnostische Verfahren und Methoden</v>
      </c>
    </row>
    <row r="147" spans="1:15" x14ac:dyDescent="0.25">
      <c r="A147" t="s">
        <v>438</v>
      </c>
      <c r="C147" s="1" t="s">
        <v>468</v>
      </c>
      <c r="D147" t="s">
        <v>13</v>
      </c>
      <c r="E147" t="s">
        <v>86</v>
      </c>
      <c r="F147" t="str">
        <f t="shared" si="40"/>
        <v>K. Diagnostik</v>
      </c>
      <c r="G147" t="str">
        <f t="shared" si="41"/>
        <v>B.Sc. Psychologie &amp; Psychotherapie ab 2025K. Diagnostik</v>
      </c>
      <c r="H147">
        <v>4210</v>
      </c>
      <c r="I147" t="s">
        <v>444</v>
      </c>
      <c r="J147">
        <v>4</v>
      </c>
      <c r="L147" s="14" t="s">
        <v>44</v>
      </c>
      <c r="M147" t="str">
        <f>""</f>
        <v/>
      </c>
      <c r="N147" t="str">
        <f t="shared" si="42"/>
        <v>M.02.132.500c_25</v>
      </c>
      <c r="O147" t="str">
        <f t="shared" si="43"/>
        <v>B.Sc. Psychologie &amp; Psychotherapie ab 2025K. DiagnostikPS Sprache und Interaktion</v>
      </c>
    </row>
    <row r="148" spans="1:15" x14ac:dyDescent="0.25">
      <c r="A148" t="s">
        <v>438</v>
      </c>
      <c r="C148" s="1" t="s">
        <v>91</v>
      </c>
      <c r="D148" t="s">
        <v>14</v>
      </c>
      <c r="E148" t="s">
        <v>90</v>
      </c>
      <c r="F148" t="str">
        <f t="shared" si="40"/>
        <v>L. Anwendung Rechtspsychologe</v>
      </c>
      <c r="G148" t="str">
        <f t="shared" si="41"/>
        <v>B.Sc. Psychologie &amp; Psychotherapie ab 2025L. Anwendung Rechtspsychologe</v>
      </c>
      <c r="I148" t="s">
        <v>31</v>
      </c>
      <c r="J148">
        <v>7</v>
      </c>
      <c r="K148" t="s">
        <v>33</v>
      </c>
      <c r="L148" s="14" t="s">
        <v>44</v>
      </c>
      <c r="M148" t="str">
        <f>""</f>
        <v/>
      </c>
      <c r="N148" t="str">
        <f t="shared" si="42"/>
        <v>M.02.132.510</v>
      </c>
      <c r="O148" t="str">
        <f t="shared" si="43"/>
        <v>B.Sc. Psychologie &amp; Psychotherapie ab 2025L. Anwendung Rechtspsychologekomplett</v>
      </c>
    </row>
    <row r="149" spans="1:15" x14ac:dyDescent="0.25">
      <c r="A149" t="s">
        <v>438</v>
      </c>
      <c r="C149" s="1" t="s">
        <v>91</v>
      </c>
      <c r="D149" t="s">
        <v>14</v>
      </c>
      <c r="E149" t="s">
        <v>90</v>
      </c>
      <c r="F149" t="str">
        <f t="shared" si="40"/>
        <v>L. Anwendung Rechtspsychologe</v>
      </c>
      <c r="G149" t="str">
        <f t="shared" si="41"/>
        <v>B.Sc. Psychologie &amp; Psychotherapie ab 2025L. Anwendung Rechtspsychologe</v>
      </c>
      <c r="H149">
        <v>4220</v>
      </c>
      <c r="I149" t="s">
        <v>166</v>
      </c>
      <c r="J149">
        <v>3</v>
      </c>
      <c r="L149" s="14" t="s">
        <v>44</v>
      </c>
      <c r="M149" t="str">
        <f>""</f>
        <v/>
      </c>
      <c r="N149" t="str">
        <f t="shared" si="42"/>
        <v>M.02.132.510</v>
      </c>
      <c r="O149" t="str">
        <f t="shared" si="43"/>
        <v>B.Sc. Psychologie &amp; Psychotherapie ab 2025L. Anwendung RechtspsychologeVL Rechtspsychologie</v>
      </c>
    </row>
    <row r="150" spans="1:15" x14ac:dyDescent="0.25">
      <c r="A150" t="s">
        <v>438</v>
      </c>
      <c r="C150" s="1" t="s">
        <v>91</v>
      </c>
      <c r="D150" t="s">
        <v>14</v>
      </c>
      <c r="E150" t="s">
        <v>90</v>
      </c>
      <c r="F150" t="str">
        <f t="shared" si="40"/>
        <v>L. Anwendung Rechtspsychologe</v>
      </c>
      <c r="G150" t="str">
        <f t="shared" si="41"/>
        <v>B.Sc. Psychologie &amp; Psychotherapie ab 2025L. Anwendung Rechtspsychologe</v>
      </c>
      <c r="H150">
        <v>4230</v>
      </c>
      <c r="I150" t="s">
        <v>145</v>
      </c>
      <c r="J150">
        <v>4</v>
      </c>
      <c r="L150" s="14" t="s">
        <v>44</v>
      </c>
      <c r="M150" t="str">
        <f>""</f>
        <v/>
      </c>
      <c r="N150" t="str">
        <f t="shared" si="42"/>
        <v>M.02.132.510</v>
      </c>
      <c r="O150" t="str">
        <f t="shared" si="43"/>
        <v>B.Sc. Psychologie &amp; Psychotherapie ab 2025L. Anwendung RechtspsychologeSE Aktuelle Forschung in der Rechtspsychologie</v>
      </c>
    </row>
    <row r="151" spans="1:15" x14ac:dyDescent="0.25">
      <c r="A151" t="s">
        <v>438</v>
      </c>
      <c r="C151" s="1" t="s">
        <v>89</v>
      </c>
      <c r="D151" t="s">
        <v>92</v>
      </c>
      <c r="E151" t="s">
        <v>90</v>
      </c>
      <c r="F151" t="str">
        <f t="shared" si="40"/>
        <v>M/R. Anwendung Rechtspsychologe</v>
      </c>
      <c r="G151" t="str">
        <f t="shared" si="41"/>
        <v>B.Sc. Psychologie &amp; Psychotherapie ab 2025M/R. Anwendung Rechtspsychologe</v>
      </c>
      <c r="I151" t="s">
        <v>31</v>
      </c>
      <c r="J151">
        <v>11</v>
      </c>
      <c r="K151" t="s">
        <v>35</v>
      </c>
      <c r="L151" s="14" t="s">
        <v>93</v>
      </c>
      <c r="M151" t="str">
        <f>""</f>
        <v/>
      </c>
      <c r="N151" t="str">
        <f t="shared" si="42"/>
        <v>M.02.132.515</v>
      </c>
      <c r="O151" t="str">
        <f t="shared" si="43"/>
        <v>B.Sc. Psychologie &amp; Psychotherapie ab 2025M/R. Anwendung Rechtspsychologekomplett</v>
      </c>
    </row>
    <row r="152" spans="1:15" x14ac:dyDescent="0.25">
      <c r="A152" t="s">
        <v>438</v>
      </c>
      <c r="C152" s="1" t="s">
        <v>89</v>
      </c>
      <c r="D152" t="s">
        <v>92</v>
      </c>
      <c r="E152" t="s">
        <v>90</v>
      </c>
      <c r="F152" t="str">
        <f t="shared" si="40"/>
        <v>M/R. Anwendung Rechtspsychologe</v>
      </c>
      <c r="G152" t="str">
        <f t="shared" si="41"/>
        <v>B.Sc. Psychologie &amp; Psychotherapie ab 2025M/R. Anwendung Rechtspsychologe</v>
      </c>
      <c r="H152">
        <v>4220</v>
      </c>
      <c r="I152" t="s">
        <v>167</v>
      </c>
      <c r="J152">
        <v>3</v>
      </c>
      <c r="L152" s="14" t="s">
        <v>93</v>
      </c>
      <c r="M152" t="str">
        <f>""</f>
        <v/>
      </c>
      <c r="N152" t="str">
        <f t="shared" si="42"/>
        <v>M.02.132.515</v>
      </c>
      <c r="O152" t="str">
        <f t="shared" si="43"/>
        <v>B.Sc. Psychologie &amp; Psychotherapie ab 2025M/R. Anwendung RechtspsychologeVL Rechspsychologie</v>
      </c>
    </row>
    <row r="153" spans="1:15" x14ac:dyDescent="0.25">
      <c r="A153" t="s">
        <v>438</v>
      </c>
      <c r="C153" s="1" t="s">
        <v>89</v>
      </c>
      <c r="D153" t="s">
        <v>92</v>
      </c>
      <c r="E153" t="s">
        <v>90</v>
      </c>
      <c r="F153" t="str">
        <f t="shared" si="40"/>
        <v>M/R. Anwendung Rechtspsychologe</v>
      </c>
      <c r="G153" t="str">
        <f t="shared" si="41"/>
        <v>B.Sc. Psychologie &amp; Psychotherapie ab 2025M/R. Anwendung Rechtspsychologe</v>
      </c>
      <c r="H153">
        <v>4230</v>
      </c>
      <c r="I153" t="s">
        <v>145</v>
      </c>
      <c r="J153">
        <v>4</v>
      </c>
      <c r="L153" s="14" t="s">
        <v>93</v>
      </c>
      <c r="M153" t="str">
        <f>""</f>
        <v/>
      </c>
      <c r="N153" t="str">
        <f t="shared" si="42"/>
        <v>M.02.132.515</v>
      </c>
      <c r="O153" t="str">
        <f t="shared" si="43"/>
        <v>B.Sc. Psychologie &amp; Psychotherapie ab 2025M/R. Anwendung RechtspsychologeSE Aktuelle Forschung in der Rechtspsychologie</v>
      </c>
    </row>
    <row r="154" spans="1:15" x14ac:dyDescent="0.25">
      <c r="A154" t="s">
        <v>438</v>
      </c>
      <c r="C154" s="1" t="s">
        <v>89</v>
      </c>
      <c r="D154" t="s">
        <v>92</v>
      </c>
      <c r="E154" t="s">
        <v>90</v>
      </c>
      <c r="F154" t="str">
        <f t="shared" si="40"/>
        <v>M/R. Anwendung Rechtspsychologe</v>
      </c>
      <c r="G154" t="str">
        <f t="shared" si="41"/>
        <v>B.Sc. Psychologie &amp; Psychotherapie ab 2025M/R. Anwendung Rechtspsychologe</v>
      </c>
      <c r="H154">
        <v>4240</v>
      </c>
      <c r="I154" t="s">
        <v>146</v>
      </c>
      <c r="J154">
        <v>4</v>
      </c>
      <c r="L154" s="14" t="s">
        <v>93</v>
      </c>
      <c r="M154" t="str">
        <f>""</f>
        <v/>
      </c>
      <c r="N154" t="str">
        <f t="shared" si="42"/>
        <v>M.02.132.515</v>
      </c>
      <c r="O154" t="str">
        <f t="shared" si="43"/>
        <v>B.Sc. Psychologie &amp; Psychotherapie ab 2025M/R. Anwendung RechtspsychologeSE Rechtspsychologische Tätigkeitsfelder</v>
      </c>
    </row>
    <row r="155" spans="1:15" x14ac:dyDescent="0.25">
      <c r="A155" t="s">
        <v>438</v>
      </c>
      <c r="C155" s="1" t="s">
        <v>437</v>
      </c>
      <c r="D155" t="s">
        <v>14</v>
      </c>
      <c r="E155" t="s">
        <v>94</v>
      </c>
      <c r="F155" t="str">
        <f t="shared" si="40"/>
        <v>L. Anwendung Gesundheitspsychologie</v>
      </c>
      <c r="G155" t="str">
        <f t="shared" si="41"/>
        <v>B.Sc. Psychologie &amp; Psychotherapie ab 2025L. Anwendung Gesundheitspsychologie</v>
      </c>
      <c r="I155" t="s">
        <v>31</v>
      </c>
      <c r="J155">
        <v>7</v>
      </c>
      <c r="K155" t="s">
        <v>33</v>
      </c>
      <c r="L155" s="14" t="s">
        <v>44</v>
      </c>
      <c r="M155" t="str">
        <f>""</f>
        <v/>
      </c>
      <c r="N155" t="str">
        <f t="shared" si="42"/>
        <v>M.02.132.520</v>
      </c>
      <c r="O155" t="str">
        <f t="shared" si="43"/>
        <v>B.Sc. Psychologie &amp; Psychotherapie ab 2025L. Anwendung Gesundheitspsychologiekomplett</v>
      </c>
    </row>
    <row r="156" spans="1:15" x14ac:dyDescent="0.25">
      <c r="A156" t="s">
        <v>438</v>
      </c>
      <c r="C156" s="1" t="s">
        <v>437</v>
      </c>
      <c r="D156" t="s">
        <v>14</v>
      </c>
      <c r="E156" t="s">
        <v>94</v>
      </c>
      <c r="F156" t="str">
        <f t="shared" si="40"/>
        <v>L. Anwendung Gesundheitspsychologie</v>
      </c>
      <c r="G156" t="str">
        <f t="shared" si="41"/>
        <v>B.Sc. Psychologie &amp; Psychotherapie ab 2025L. Anwendung Gesundheitspsychologie</v>
      </c>
      <c r="H156">
        <v>4250</v>
      </c>
      <c r="I156" t="s">
        <v>168</v>
      </c>
      <c r="J156">
        <v>3</v>
      </c>
      <c r="L156" s="14" t="s">
        <v>44</v>
      </c>
      <c r="M156" t="str">
        <f>""</f>
        <v/>
      </c>
      <c r="N156" t="str">
        <f t="shared" si="42"/>
        <v>M.02.132.520</v>
      </c>
      <c r="O156" t="str">
        <f t="shared" si="43"/>
        <v>B.Sc. Psychologie &amp; Psychotherapie ab 2025L. Anwendung GesundheitspsychologieVL Einführung in die Gesundheitspsychologie</v>
      </c>
    </row>
    <row r="157" spans="1:15" x14ac:dyDescent="0.25">
      <c r="A157" t="s">
        <v>438</v>
      </c>
      <c r="C157" s="5">
        <v>520</v>
      </c>
      <c r="D157" t="s">
        <v>14</v>
      </c>
      <c r="E157" t="s">
        <v>94</v>
      </c>
      <c r="F157" t="str">
        <f t="shared" si="40"/>
        <v>L. Anwendung Gesundheitspsychologie</v>
      </c>
      <c r="G157" t="str">
        <f t="shared" si="41"/>
        <v>B.Sc. Psychologie &amp; Psychotherapie ab 2025L. Anwendung Gesundheitspsychologie</v>
      </c>
      <c r="H157">
        <v>4260</v>
      </c>
      <c r="I157" t="s">
        <v>55</v>
      </c>
      <c r="J157">
        <v>4</v>
      </c>
      <c r="L157" s="14" t="s">
        <v>44</v>
      </c>
      <c r="M157" t="str">
        <f>""</f>
        <v/>
      </c>
      <c r="N157" t="str">
        <f t="shared" si="42"/>
        <v>M.02.132.520</v>
      </c>
      <c r="O157" t="str">
        <f t="shared" si="43"/>
        <v>B.Sc. Psychologie &amp; Psychotherapie ab 2025L. Anwendung GesundheitspsychologieSE Anwendungsfelder der Gesundheitspsychologie</v>
      </c>
    </row>
    <row r="158" spans="1:15" x14ac:dyDescent="0.25">
      <c r="A158" t="s">
        <v>438</v>
      </c>
      <c r="C158" s="5">
        <v>525</v>
      </c>
      <c r="D158" t="s">
        <v>92</v>
      </c>
      <c r="E158" t="s">
        <v>94</v>
      </c>
      <c r="F158" t="str">
        <f t="shared" si="40"/>
        <v>M/R. Anwendung Gesundheitspsychologie</v>
      </c>
      <c r="G158" t="str">
        <f t="shared" si="41"/>
        <v>B.Sc. Psychologie &amp; Psychotherapie ab 2025M/R. Anwendung Gesundheitspsychologie</v>
      </c>
      <c r="I158" t="s">
        <v>31</v>
      </c>
      <c r="J158">
        <v>11</v>
      </c>
      <c r="K158" t="s">
        <v>35</v>
      </c>
      <c r="L158" s="14" t="s">
        <v>93</v>
      </c>
      <c r="M158" t="str">
        <f>""</f>
        <v/>
      </c>
      <c r="N158" t="str">
        <f t="shared" si="42"/>
        <v>M.02.132.525</v>
      </c>
      <c r="O158" t="str">
        <f t="shared" si="43"/>
        <v>B.Sc. Psychologie &amp; Psychotherapie ab 2025M/R. Anwendung Gesundheitspsychologiekomplett</v>
      </c>
    </row>
    <row r="159" spans="1:15" x14ac:dyDescent="0.25">
      <c r="A159" t="s">
        <v>438</v>
      </c>
      <c r="C159" s="5">
        <v>525</v>
      </c>
      <c r="D159" t="s">
        <v>92</v>
      </c>
      <c r="E159" t="s">
        <v>94</v>
      </c>
      <c r="F159" t="str">
        <f t="shared" si="40"/>
        <v>M/R. Anwendung Gesundheitspsychologie</v>
      </c>
      <c r="G159" t="str">
        <f t="shared" si="41"/>
        <v>B.Sc. Psychologie &amp; Psychotherapie ab 2025M/R. Anwendung Gesundheitspsychologie</v>
      </c>
      <c r="H159">
        <v>4250</v>
      </c>
      <c r="I159" t="s">
        <v>168</v>
      </c>
      <c r="J159">
        <v>3</v>
      </c>
      <c r="L159" s="14" t="s">
        <v>93</v>
      </c>
      <c r="M159" t="str">
        <f>""</f>
        <v/>
      </c>
      <c r="N159" t="str">
        <f t="shared" si="42"/>
        <v>M.02.132.525</v>
      </c>
      <c r="O159" t="str">
        <f t="shared" si="43"/>
        <v>B.Sc. Psychologie &amp; Psychotherapie ab 2025M/R. Anwendung GesundheitspsychologieVL Einführung in die Gesundheitspsychologie</v>
      </c>
    </row>
    <row r="160" spans="1:15" x14ac:dyDescent="0.25">
      <c r="A160" t="s">
        <v>438</v>
      </c>
      <c r="C160" s="5">
        <v>525</v>
      </c>
      <c r="D160" t="s">
        <v>92</v>
      </c>
      <c r="E160" t="s">
        <v>94</v>
      </c>
      <c r="F160" t="str">
        <f t="shared" si="40"/>
        <v>M/R. Anwendung Gesundheitspsychologie</v>
      </c>
      <c r="G160" t="str">
        <f t="shared" si="41"/>
        <v>B.Sc. Psychologie &amp; Psychotherapie ab 2025M/R. Anwendung Gesundheitspsychologie</v>
      </c>
      <c r="H160">
        <v>4260</v>
      </c>
      <c r="I160" t="s">
        <v>55</v>
      </c>
      <c r="J160">
        <v>4</v>
      </c>
      <c r="L160" s="14" t="s">
        <v>93</v>
      </c>
      <c r="M160" t="str">
        <f>""</f>
        <v/>
      </c>
      <c r="N160" t="str">
        <f t="shared" si="42"/>
        <v>M.02.132.525</v>
      </c>
      <c r="O160" t="str">
        <f t="shared" si="43"/>
        <v>B.Sc. Psychologie &amp; Psychotherapie ab 2025M/R. Anwendung GesundheitspsychologieSE Anwendungsfelder der Gesundheitspsychologie</v>
      </c>
    </row>
    <row r="161" spans="1:15" x14ac:dyDescent="0.25">
      <c r="A161" t="s">
        <v>438</v>
      </c>
      <c r="C161" s="5">
        <v>525</v>
      </c>
      <c r="D161" t="s">
        <v>92</v>
      </c>
      <c r="E161" t="s">
        <v>94</v>
      </c>
      <c r="F161" t="str">
        <f t="shared" si="40"/>
        <v>M/R. Anwendung Gesundheitspsychologie</v>
      </c>
      <c r="G161" t="str">
        <f t="shared" si="41"/>
        <v>B.Sc. Psychologie &amp; Psychotherapie ab 2025M/R. Anwendung Gesundheitspsychologie</v>
      </c>
      <c r="H161">
        <v>4270</v>
      </c>
      <c r="I161" t="s">
        <v>147</v>
      </c>
      <c r="J161">
        <v>4</v>
      </c>
      <c r="L161" s="14" t="s">
        <v>93</v>
      </c>
      <c r="M161" t="str">
        <f>""</f>
        <v/>
      </c>
      <c r="N161" t="str">
        <f t="shared" si="42"/>
        <v>M.02.132.525</v>
      </c>
      <c r="O161" t="str">
        <f t="shared" si="43"/>
        <v>B.Sc. Psychologie &amp; Psychotherapie ab 2025M/R. Anwendung GesundheitspsychologieSE Prävention und Gesundheitsförderung</v>
      </c>
    </row>
    <row r="162" spans="1:15" x14ac:dyDescent="0.25">
      <c r="A162" t="s">
        <v>438</v>
      </c>
      <c r="C162" s="5">
        <v>530</v>
      </c>
      <c r="D162" t="s">
        <v>14</v>
      </c>
      <c r="E162" t="s">
        <v>95</v>
      </c>
      <c r="F162" t="str">
        <f t="shared" si="40"/>
        <v>L. Anwendung Arbeits- und Organisationspsychologie</v>
      </c>
      <c r="G162" t="str">
        <f t="shared" si="41"/>
        <v>B.Sc. Psychologie &amp; Psychotherapie ab 2025L. Anwendung Arbeits- und Organisationspsychologie</v>
      </c>
      <c r="I162" t="s">
        <v>31</v>
      </c>
      <c r="J162">
        <v>7</v>
      </c>
      <c r="K162" t="s">
        <v>33</v>
      </c>
      <c r="L162" s="14" t="s">
        <v>44</v>
      </c>
      <c r="M162" t="str">
        <f>""</f>
        <v/>
      </c>
      <c r="N162" t="str">
        <f t="shared" si="42"/>
        <v>M.02.132.530</v>
      </c>
      <c r="O162" t="str">
        <f t="shared" si="43"/>
        <v>B.Sc. Psychologie &amp; Psychotherapie ab 2025L. Anwendung Arbeits- und Organisationspsychologiekomplett</v>
      </c>
    </row>
    <row r="163" spans="1:15" x14ac:dyDescent="0.25">
      <c r="A163" t="s">
        <v>438</v>
      </c>
      <c r="C163" s="5">
        <v>530</v>
      </c>
      <c r="D163" t="s">
        <v>14</v>
      </c>
      <c r="E163" t="s">
        <v>95</v>
      </c>
      <c r="F163" t="str">
        <f t="shared" si="40"/>
        <v>L. Anwendung Arbeits- und Organisationspsychologie</v>
      </c>
      <c r="G163" t="str">
        <f t="shared" si="41"/>
        <v>B.Sc. Psychologie &amp; Psychotherapie ab 2025L. Anwendung Arbeits- und Organisationspsychologie</v>
      </c>
      <c r="H163">
        <v>4280</v>
      </c>
      <c r="I163" t="s">
        <v>169</v>
      </c>
      <c r="J163">
        <v>3</v>
      </c>
      <c r="L163" s="14" t="s">
        <v>44</v>
      </c>
      <c r="M163" t="str">
        <f>""</f>
        <v/>
      </c>
      <c r="N163" t="str">
        <f t="shared" si="42"/>
        <v>M.02.132.530</v>
      </c>
      <c r="O163" t="str">
        <f t="shared" si="43"/>
        <v>B.Sc. Psychologie &amp; Psychotherapie ab 2025L. Anwendung Arbeits- und OrganisationspsychologieVL Einführung in die A-und-O Psychologie</v>
      </c>
    </row>
    <row r="164" spans="1:15" x14ac:dyDescent="0.25">
      <c r="A164" t="s">
        <v>438</v>
      </c>
      <c r="C164" s="5">
        <v>530</v>
      </c>
      <c r="D164" t="s">
        <v>14</v>
      </c>
      <c r="E164" t="s">
        <v>95</v>
      </c>
      <c r="F164" t="str">
        <f t="shared" si="40"/>
        <v>L. Anwendung Arbeits- und Organisationspsychologie</v>
      </c>
      <c r="G164" t="str">
        <f t="shared" si="41"/>
        <v>B.Sc. Psychologie &amp; Psychotherapie ab 2025L. Anwendung Arbeits- und Organisationspsychologie</v>
      </c>
      <c r="H164">
        <v>4290</v>
      </c>
      <c r="I164" t="s">
        <v>148</v>
      </c>
      <c r="J164">
        <v>4</v>
      </c>
      <c r="L164" s="14" t="s">
        <v>44</v>
      </c>
      <c r="M164" t="str">
        <f>""</f>
        <v/>
      </c>
      <c r="N164" t="str">
        <f t="shared" si="42"/>
        <v>M.02.132.530</v>
      </c>
      <c r="O164" t="str">
        <f t="shared" si="43"/>
        <v>B.Sc. Psychologie &amp; Psychotherapie ab 2025L. Anwendung Arbeits- und OrganisationspsychologieSE Anwendungsgebiete der A-und-O Psychologie</v>
      </c>
    </row>
    <row r="165" spans="1:15" x14ac:dyDescent="0.25">
      <c r="A165" t="s">
        <v>438</v>
      </c>
      <c r="C165" s="5">
        <v>535</v>
      </c>
      <c r="D165" t="s">
        <v>92</v>
      </c>
      <c r="E165" t="s">
        <v>95</v>
      </c>
      <c r="F165" t="str">
        <f t="shared" si="40"/>
        <v>M/R. Anwendung Arbeits- und Organisationspsychologie</v>
      </c>
      <c r="G165" t="str">
        <f t="shared" si="41"/>
        <v>B.Sc. Psychologie &amp; Psychotherapie ab 2025M/R. Anwendung Arbeits- und Organisationspsychologie</v>
      </c>
      <c r="I165" t="s">
        <v>31</v>
      </c>
      <c r="J165">
        <v>11</v>
      </c>
      <c r="K165" t="s">
        <v>35</v>
      </c>
      <c r="L165" s="14" t="s">
        <v>93</v>
      </c>
      <c r="M165" t="str">
        <f>""</f>
        <v/>
      </c>
      <c r="N165" t="str">
        <f t="shared" si="42"/>
        <v>M.02.132.535</v>
      </c>
      <c r="O165" t="str">
        <f t="shared" si="43"/>
        <v>B.Sc. Psychologie &amp; Psychotherapie ab 2025M/R. Anwendung Arbeits- und Organisationspsychologiekomplett</v>
      </c>
    </row>
    <row r="166" spans="1:15" x14ac:dyDescent="0.25">
      <c r="A166" t="s">
        <v>438</v>
      </c>
      <c r="C166" s="5">
        <v>535</v>
      </c>
      <c r="D166" t="s">
        <v>92</v>
      </c>
      <c r="E166" t="s">
        <v>95</v>
      </c>
      <c r="F166" t="str">
        <f t="shared" si="40"/>
        <v>M/R. Anwendung Arbeits- und Organisationspsychologie</v>
      </c>
      <c r="G166" t="str">
        <f t="shared" si="41"/>
        <v>B.Sc. Psychologie &amp; Psychotherapie ab 2025M/R. Anwendung Arbeits- und Organisationspsychologie</v>
      </c>
      <c r="H166">
        <v>4280</v>
      </c>
      <c r="I166" t="s">
        <v>169</v>
      </c>
      <c r="J166">
        <v>3</v>
      </c>
      <c r="L166" s="14" t="s">
        <v>93</v>
      </c>
      <c r="M166" t="str">
        <f>""</f>
        <v/>
      </c>
      <c r="N166" t="str">
        <f t="shared" si="42"/>
        <v>M.02.132.535</v>
      </c>
      <c r="O166" t="str">
        <f t="shared" si="43"/>
        <v>B.Sc. Psychologie &amp; Psychotherapie ab 2025M/R. Anwendung Arbeits- und OrganisationspsychologieVL Einführung in die A-und-O Psychologie</v>
      </c>
    </row>
    <row r="167" spans="1:15" x14ac:dyDescent="0.25">
      <c r="A167" t="s">
        <v>438</v>
      </c>
      <c r="C167" s="5">
        <v>535</v>
      </c>
      <c r="D167" t="s">
        <v>92</v>
      </c>
      <c r="E167" t="s">
        <v>95</v>
      </c>
      <c r="F167" t="str">
        <f t="shared" si="40"/>
        <v>M/R. Anwendung Arbeits- und Organisationspsychologie</v>
      </c>
      <c r="G167" t="str">
        <f t="shared" si="41"/>
        <v>B.Sc. Psychologie &amp; Psychotherapie ab 2025M/R. Anwendung Arbeits- und Organisationspsychologie</v>
      </c>
      <c r="H167">
        <v>4290</v>
      </c>
      <c r="I167" t="s">
        <v>148</v>
      </c>
      <c r="J167">
        <v>4</v>
      </c>
      <c r="L167" s="14" t="s">
        <v>93</v>
      </c>
      <c r="M167" t="str">
        <f>""</f>
        <v/>
      </c>
      <c r="N167" t="str">
        <f t="shared" si="42"/>
        <v>M.02.132.535</v>
      </c>
      <c r="O167" t="str">
        <f t="shared" si="43"/>
        <v>B.Sc. Psychologie &amp; Psychotherapie ab 2025M/R. Anwendung Arbeits- und OrganisationspsychologieSE Anwendungsgebiete der A-und-O Psychologie</v>
      </c>
    </row>
    <row r="168" spans="1:15" x14ac:dyDescent="0.25">
      <c r="A168" t="s">
        <v>438</v>
      </c>
      <c r="C168" s="5">
        <v>535</v>
      </c>
      <c r="D168" t="s">
        <v>92</v>
      </c>
      <c r="E168" t="s">
        <v>95</v>
      </c>
      <c r="F168" t="str">
        <f t="shared" si="40"/>
        <v>M/R. Anwendung Arbeits- und Organisationspsychologie</v>
      </c>
      <c r="G168" t="str">
        <f t="shared" si="41"/>
        <v>B.Sc. Psychologie &amp; Psychotherapie ab 2025M/R. Anwendung Arbeits- und Organisationspsychologie</v>
      </c>
      <c r="H168">
        <v>4300</v>
      </c>
      <c r="I168" t="s">
        <v>149</v>
      </c>
      <c r="J168">
        <v>4</v>
      </c>
      <c r="L168" s="14" t="s">
        <v>93</v>
      </c>
      <c r="M168" t="str">
        <f>""</f>
        <v/>
      </c>
      <c r="N168" t="str">
        <f t="shared" si="42"/>
        <v>M.02.132.535</v>
      </c>
      <c r="O168" t="str">
        <f t="shared" si="43"/>
        <v>B.Sc. Psychologie &amp; Psychotherapie ab 2025M/R. Anwendung Arbeits- und OrganisationspsychologieSE Aktuelle Forschung in der A-und-O Psychologie</v>
      </c>
    </row>
    <row r="169" spans="1:15" x14ac:dyDescent="0.25">
      <c r="A169" t="s">
        <v>438</v>
      </c>
      <c r="C169" s="5" t="s">
        <v>465</v>
      </c>
      <c r="D169" t="s">
        <v>445</v>
      </c>
      <c r="E169" t="s">
        <v>447</v>
      </c>
      <c r="F169" t="str">
        <f t="shared" si="40"/>
        <v>N1. Störungslehre und allgemeine Verfahrenslehre 1</v>
      </c>
      <c r="G169" t="str">
        <f t="shared" si="41"/>
        <v>B.Sc. Psychologie &amp; Psychotherapie ab 2025N1. Störungslehre und allgemeine Verfahrenslehre 1</v>
      </c>
      <c r="I169" t="s">
        <v>31</v>
      </c>
      <c r="J169">
        <v>8</v>
      </c>
      <c r="K169" t="s">
        <v>35</v>
      </c>
      <c r="L169" s="14" t="s">
        <v>449</v>
      </c>
      <c r="M169" t="str">
        <f>""</f>
        <v/>
      </c>
      <c r="N169" t="str">
        <f t="shared" si="42"/>
        <v>M.02.132.540c_25</v>
      </c>
      <c r="O169" t="str">
        <f t="shared" si="43"/>
        <v>B.Sc. Psychologie &amp; Psychotherapie ab 2025N1. Störungslehre und allgemeine Verfahrenslehre 1komplett</v>
      </c>
    </row>
    <row r="170" spans="1:15" x14ac:dyDescent="0.25">
      <c r="A170" t="s">
        <v>438</v>
      </c>
      <c r="C170" s="5" t="s">
        <v>465</v>
      </c>
      <c r="D170" t="s">
        <v>445</v>
      </c>
      <c r="E170" t="s">
        <v>447</v>
      </c>
      <c r="F170" t="str">
        <f t="shared" si="40"/>
        <v>N1. Störungslehre und allgemeine Verfahrenslehre 1</v>
      </c>
      <c r="G170" t="str">
        <f t="shared" si="41"/>
        <v>B.Sc. Psychologie &amp; Psychotherapie ab 2025N1. Störungslehre und allgemeine Verfahrenslehre 1</v>
      </c>
      <c r="H170">
        <v>4310</v>
      </c>
      <c r="I170" t="s">
        <v>170</v>
      </c>
      <c r="J170">
        <v>4</v>
      </c>
      <c r="L170" s="14" t="s">
        <v>449</v>
      </c>
      <c r="M170" t="str">
        <f>""</f>
        <v/>
      </c>
      <c r="N170" t="str">
        <f t="shared" si="42"/>
        <v>M.02.132.540c_25</v>
      </c>
      <c r="O170" t="str">
        <f t="shared" si="43"/>
        <v>B.Sc. Psychologie &amp; Psychotherapie ab 2025N1. Störungslehre und allgemeine Verfahrenslehre 1VL Störungslehre und allgemeine Verfahrenslehre 1</v>
      </c>
    </row>
    <row r="171" spans="1:15" x14ac:dyDescent="0.25">
      <c r="A171" t="s">
        <v>438</v>
      </c>
      <c r="C171" s="5" t="s">
        <v>465</v>
      </c>
      <c r="D171" t="s">
        <v>445</v>
      </c>
      <c r="E171" t="s">
        <v>447</v>
      </c>
      <c r="F171" t="str">
        <f t="shared" si="40"/>
        <v>N1. Störungslehre und allgemeine Verfahrenslehre 1</v>
      </c>
      <c r="G171" t="str">
        <f t="shared" si="41"/>
        <v>B.Sc. Psychologie &amp; Psychotherapie ab 2025N1. Störungslehre und allgemeine Verfahrenslehre 1</v>
      </c>
      <c r="H171">
        <v>4320</v>
      </c>
      <c r="I171" t="s">
        <v>150</v>
      </c>
      <c r="J171">
        <v>4</v>
      </c>
      <c r="K171" t="s">
        <v>88</v>
      </c>
      <c r="L171" s="14" t="s">
        <v>449</v>
      </c>
      <c r="M171" t="str">
        <f>""</f>
        <v/>
      </c>
      <c r="N171" t="str">
        <f t="shared" si="42"/>
        <v>M.02.132.540c_25</v>
      </c>
      <c r="O171" t="str">
        <f t="shared" si="43"/>
        <v>B.Sc. Psychologie &amp; Psychotherapie ab 2025N1. Störungslehre und allgemeine Verfahrenslehre 1SE Störungslehre und allgemeine Verfahrenslehre 1</v>
      </c>
    </row>
    <row r="172" spans="1:15" x14ac:dyDescent="0.25">
      <c r="A172" t="s">
        <v>438</v>
      </c>
      <c r="C172" s="5" t="s">
        <v>466</v>
      </c>
      <c r="D172" t="s">
        <v>446</v>
      </c>
      <c r="E172" t="s">
        <v>448</v>
      </c>
      <c r="F172" t="str">
        <f t="shared" ref="F172" si="44">D172&amp;". "&amp;E172</f>
        <v>N2. Störungslehre und allgemeine Verfahrenslehre 2</v>
      </c>
      <c r="G172" t="str">
        <f t="shared" ref="G172" si="45">A172&amp;F172</f>
        <v>B.Sc. Psychologie &amp; Psychotherapie ab 2025N2. Störungslehre und allgemeine Verfahrenslehre 2</v>
      </c>
      <c r="I172" t="s">
        <v>31</v>
      </c>
      <c r="J172">
        <v>8</v>
      </c>
      <c r="L172" s="14" t="s">
        <v>450</v>
      </c>
      <c r="N172" t="str">
        <f t="shared" si="42"/>
        <v>M.02.132.541_c25</v>
      </c>
      <c r="O172" t="str">
        <f t="shared" si="43"/>
        <v>B.Sc. Psychologie &amp; Psychotherapie ab 2025N2. Störungslehre und allgemeine Verfahrenslehre 2komplett</v>
      </c>
    </row>
    <row r="173" spans="1:15" x14ac:dyDescent="0.25">
      <c r="A173" t="s">
        <v>438</v>
      </c>
      <c r="C173" s="5" t="s">
        <v>466</v>
      </c>
      <c r="D173" t="s">
        <v>446</v>
      </c>
      <c r="E173" t="s">
        <v>448</v>
      </c>
      <c r="F173" t="str">
        <f t="shared" si="40"/>
        <v>N2. Störungslehre und allgemeine Verfahrenslehre 2</v>
      </c>
      <c r="G173" t="str">
        <f t="shared" si="41"/>
        <v>B.Sc. Psychologie &amp; Psychotherapie ab 2025N2. Störungslehre und allgemeine Verfahrenslehre 2</v>
      </c>
      <c r="H173">
        <v>4330</v>
      </c>
      <c r="I173" t="s">
        <v>171</v>
      </c>
      <c r="J173">
        <v>4</v>
      </c>
      <c r="L173" s="14" t="s">
        <v>450</v>
      </c>
      <c r="M173" t="str">
        <f>""</f>
        <v/>
      </c>
      <c r="N173" t="str">
        <f t="shared" si="42"/>
        <v>M.02.132.541_c25</v>
      </c>
      <c r="O173" t="str">
        <f t="shared" si="43"/>
        <v>B.Sc. Psychologie &amp; Psychotherapie ab 2025N2. Störungslehre und allgemeine Verfahrenslehre 2VL Störungslehre und allgemeine Verfahrenslehre 2</v>
      </c>
    </row>
    <row r="174" spans="1:15" x14ac:dyDescent="0.25">
      <c r="A174" t="s">
        <v>438</v>
      </c>
      <c r="C174" s="5" t="s">
        <v>466</v>
      </c>
      <c r="D174" t="s">
        <v>446</v>
      </c>
      <c r="E174" t="s">
        <v>448</v>
      </c>
      <c r="F174" t="str">
        <f t="shared" ref="F174:F209" si="46">D174&amp;". "&amp;E174</f>
        <v>N2. Störungslehre und allgemeine Verfahrenslehre 2</v>
      </c>
      <c r="G174" t="str">
        <f t="shared" ref="G174:G209" si="47">A174&amp;F174</f>
        <v>B.Sc. Psychologie &amp; Psychotherapie ab 2025N2. Störungslehre und allgemeine Verfahrenslehre 2</v>
      </c>
      <c r="H174">
        <v>4340</v>
      </c>
      <c r="I174" t="s">
        <v>151</v>
      </c>
      <c r="J174">
        <v>4</v>
      </c>
      <c r="L174" s="14" t="s">
        <v>450</v>
      </c>
      <c r="M174" t="str">
        <f>""</f>
        <v/>
      </c>
      <c r="N174" t="str">
        <f t="shared" ref="N174:N209" si="48">IF(B174="",IF(C174="","?",$C$4&amp;C174),B174)</f>
        <v>M.02.132.541_c25</v>
      </c>
      <c r="O174" t="str">
        <f t="shared" ref="O174:O209" si="49">A174&amp;F174&amp;I174</f>
        <v>B.Sc. Psychologie &amp; Psychotherapie ab 2025N2. Störungslehre und allgemeine Verfahrenslehre 2SE Störungslehre und allgemeine Verfahrenslehre 2</v>
      </c>
    </row>
    <row r="175" spans="1:15" x14ac:dyDescent="0.25">
      <c r="A175" t="s">
        <v>438</v>
      </c>
      <c r="B175" t="s">
        <v>317</v>
      </c>
      <c r="C175" s="5" t="s">
        <v>81</v>
      </c>
      <c r="D175" t="s">
        <v>16</v>
      </c>
      <c r="E175" t="s">
        <v>233</v>
      </c>
      <c r="F175" t="str">
        <f t="shared" si="46"/>
        <v>O. Nebenfach Wirtschaftswissenschaften</v>
      </c>
      <c r="G175" t="str">
        <f t="shared" si="47"/>
        <v>B.Sc. Psychologie &amp; Psychotherapie ab 2025O. Nebenfach Wirtschaftswissenschaften</v>
      </c>
      <c r="I175" t="s">
        <v>31</v>
      </c>
      <c r="J175">
        <v>7</v>
      </c>
      <c r="K175" t="s">
        <v>97</v>
      </c>
      <c r="L175" s="14" t="s">
        <v>44</v>
      </c>
      <c r="M175" t="s">
        <v>49</v>
      </c>
      <c r="N175" t="str">
        <f t="shared" si="48"/>
        <v>M.02.184.32…</v>
      </c>
      <c r="O175" t="str">
        <f t="shared" si="49"/>
        <v>B.Sc. Psychologie &amp; Psychotherapie ab 2025O. Nebenfach Wirtschaftswissenschaftenkomplett</v>
      </c>
    </row>
    <row r="176" spans="1:15" x14ac:dyDescent="0.25">
      <c r="A176" t="s">
        <v>438</v>
      </c>
      <c r="B176" t="s">
        <v>17</v>
      </c>
      <c r="C176" s="5" t="s">
        <v>81</v>
      </c>
      <c r="D176" t="s">
        <v>16</v>
      </c>
      <c r="E176" t="s">
        <v>233</v>
      </c>
      <c r="F176" t="str">
        <f t="shared" si="46"/>
        <v>O. Nebenfach Wirtschaftswissenschaften</v>
      </c>
      <c r="G176" t="str">
        <f t="shared" si="47"/>
        <v>B.Sc. Psychologie &amp; Psychotherapie ab 2025O. Nebenfach Wirtschaftswissenschaften</v>
      </c>
      <c r="H176" t="s">
        <v>81</v>
      </c>
      <c r="I176" t="s">
        <v>172</v>
      </c>
      <c r="J176">
        <v>3</v>
      </c>
      <c r="L176" s="14" t="s">
        <v>44</v>
      </c>
      <c r="M176" t="s">
        <v>49</v>
      </c>
      <c r="N176" t="str">
        <f t="shared" si="48"/>
        <v>Nebenfach</v>
      </c>
      <c r="O176" t="str">
        <f t="shared" si="49"/>
        <v>B.Sc. Psychologie &amp; Psychotherapie ab 2025O. Nebenfach WirtschaftswissenschaftenVL/SE LV I</v>
      </c>
    </row>
    <row r="177" spans="1:15" x14ac:dyDescent="0.25">
      <c r="A177" t="s">
        <v>438</v>
      </c>
      <c r="B177" t="s">
        <v>17</v>
      </c>
      <c r="C177" s="5" t="s">
        <v>81</v>
      </c>
      <c r="D177" t="s">
        <v>16</v>
      </c>
      <c r="E177" t="s">
        <v>233</v>
      </c>
      <c r="F177" t="str">
        <f t="shared" si="46"/>
        <v>O. Nebenfach Wirtschaftswissenschaften</v>
      </c>
      <c r="G177" t="str">
        <f t="shared" si="47"/>
        <v>B.Sc. Psychologie &amp; Psychotherapie ab 2025O. Nebenfach Wirtschaftswissenschaften</v>
      </c>
      <c r="H177" t="s">
        <v>81</v>
      </c>
      <c r="I177" t="s">
        <v>152</v>
      </c>
      <c r="J177">
        <v>4</v>
      </c>
      <c r="L177" s="14" t="s">
        <v>44</v>
      </c>
      <c r="M177" t="s">
        <v>49</v>
      </c>
      <c r="N177" t="str">
        <f t="shared" si="48"/>
        <v>Nebenfach</v>
      </c>
      <c r="O177" t="str">
        <f t="shared" si="49"/>
        <v>B.Sc. Psychologie &amp; Psychotherapie ab 2025O. Nebenfach WirtschaftswissenschaftenSE LV II</v>
      </c>
    </row>
    <row r="178" spans="1:15" x14ac:dyDescent="0.25">
      <c r="A178" t="s">
        <v>438</v>
      </c>
      <c r="B178" t="s">
        <v>17</v>
      </c>
      <c r="C178" s="5" t="s">
        <v>81</v>
      </c>
      <c r="D178" t="s">
        <v>16</v>
      </c>
      <c r="E178" t="s">
        <v>236</v>
      </c>
      <c r="F178" t="str">
        <f t="shared" si="46"/>
        <v>O. Nebenfach Sportwissenschaften</v>
      </c>
      <c r="G178" t="str">
        <f t="shared" si="47"/>
        <v>B.Sc. Psychologie &amp; Psychotherapie ab 2025O. Nebenfach Sportwissenschaften</v>
      </c>
      <c r="I178" t="str">
        <f>I175</f>
        <v>komplett</v>
      </c>
      <c r="J178">
        <f>J175</f>
        <v>7</v>
      </c>
      <c r="K178" t="s">
        <v>97</v>
      </c>
      <c r="L178" t="str">
        <f>L175</f>
        <v>3+4</v>
      </c>
      <c r="M178" t="s">
        <v>49</v>
      </c>
      <c r="N178" t="str">
        <f t="shared" si="48"/>
        <v>Nebenfach</v>
      </c>
      <c r="O178" t="str">
        <f t="shared" si="49"/>
        <v>B.Sc. Psychologie &amp; Psychotherapie ab 2025O. Nebenfach Sportwissenschaftenkomplett</v>
      </c>
    </row>
    <row r="179" spans="1:15" x14ac:dyDescent="0.25">
      <c r="A179" t="s">
        <v>438</v>
      </c>
      <c r="B179" t="s">
        <v>17</v>
      </c>
      <c r="C179" s="5" t="s">
        <v>81</v>
      </c>
      <c r="D179" t="s">
        <v>16</v>
      </c>
      <c r="E179" t="s">
        <v>236</v>
      </c>
      <c r="F179" t="str">
        <f t="shared" si="46"/>
        <v>O. Nebenfach Sportwissenschaften</v>
      </c>
      <c r="G179" t="str">
        <f t="shared" si="47"/>
        <v>B.Sc. Psychologie &amp; Psychotherapie ab 2025O. Nebenfach Sportwissenschaften</v>
      </c>
      <c r="H179" t="s">
        <v>81</v>
      </c>
      <c r="I179" t="str">
        <f t="shared" ref="I179:J179" si="50">I176</f>
        <v>VL/SE LV I</v>
      </c>
      <c r="J179">
        <f t="shared" si="50"/>
        <v>3</v>
      </c>
      <c r="L179" t="str">
        <f t="shared" ref="L179:L198" si="51">L176</f>
        <v>3+4</v>
      </c>
      <c r="M179" t="s">
        <v>49</v>
      </c>
      <c r="N179" t="str">
        <f t="shared" si="48"/>
        <v>Nebenfach</v>
      </c>
      <c r="O179" t="str">
        <f t="shared" si="49"/>
        <v>B.Sc. Psychologie &amp; Psychotherapie ab 2025O. Nebenfach SportwissenschaftenVL/SE LV I</v>
      </c>
    </row>
    <row r="180" spans="1:15" x14ac:dyDescent="0.25">
      <c r="A180" t="s">
        <v>438</v>
      </c>
      <c r="B180" t="s">
        <v>17</v>
      </c>
      <c r="C180" s="5" t="s">
        <v>81</v>
      </c>
      <c r="D180" t="s">
        <v>16</v>
      </c>
      <c r="E180" t="s">
        <v>236</v>
      </c>
      <c r="F180" t="str">
        <f t="shared" si="46"/>
        <v>O. Nebenfach Sportwissenschaften</v>
      </c>
      <c r="G180" t="str">
        <f t="shared" si="47"/>
        <v>B.Sc. Psychologie &amp; Psychotherapie ab 2025O. Nebenfach Sportwissenschaften</v>
      </c>
      <c r="H180" t="s">
        <v>81</v>
      </c>
      <c r="I180" t="str">
        <f t="shared" ref="I180:J180" si="52">I177</f>
        <v>SE LV II</v>
      </c>
      <c r="J180">
        <f t="shared" si="52"/>
        <v>4</v>
      </c>
      <c r="L180" t="str">
        <f t="shared" si="51"/>
        <v>3+4</v>
      </c>
      <c r="M180" t="s">
        <v>49</v>
      </c>
      <c r="N180" t="str">
        <f t="shared" si="48"/>
        <v>Nebenfach</v>
      </c>
      <c r="O180" t="str">
        <f t="shared" si="49"/>
        <v>B.Sc. Psychologie &amp; Psychotherapie ab 2025O. Nebenfach SportwissenschaftenSE LV II</v>
      </c>
    </row>
    <row r="181" spans="1:15" x14ac:dyDescent="0.25">
      <c r="A181" t="s">
        <v>438</v>
      </c>
      <c r="B181" t="s">
        <v>311</v>
      </c>
      <c r="C181" s="5" t="s">
        <v>81</v>
      </c>
      <c r="D181" t="s">
        <v>16</v>
      </c>
      <c r="E181" t="s">
        <v>298</v>
      </c>
      <c r="F181" t="str">
        <f t="shared" si="46"/>
        <v>O. Nebenfach Kinder- und Jugendpsychiatrie</v>
      </c>
      <c r="G181" t="str">
        <f t="shared" si="47"/>
        <v>B.Sc. Psychologie &amp; Psychotherapie ab 2025O. Nebenfach Kinder- und Jugendpsychiatrie</v>
      </c>
      <c r="I181" t="str">
        <f t="shared" ref="I181:J181" si="53">I178</f>
        <v>komplett</v>
      </c>
      <c r="J181">
        <f t="shared" si="53"/>
        <v>7</v>
      </c>
      <c r="K181" t="s">
        <v>97</v>
      </c>
      <c r="L181" t="str">
        <f t="shared" si="51"/>
        <v>3+4</v>
      </c>
      <c r="N181" t="str">
        <f t="shared" si="48"/>
        <v>M.04.107.310</v>
      </c>
      <c r="O181" t="str">
        <f t="shared" si="49"/>
        <v>B.Sc. Psychologie &amp; Psychotherapie ab 2025O. Nebenfach Kinder- und Jugendpsychiatriekomplett</v>
      </c>
    </row>
    <row r="182" spans="1:15" x14ac:dyDescent="0.25">
      <c r="A182" t="s">
        <v>438</v>
      </c>
      <c r="B182" t="s">
        <v>17</v>
      </c>
      <c r="C182" s="5" t="s">
        <v>81</v>
      </c>
      <c r="D182" t="s">
        <v>16</v>
      </c>
      <c r="E182" t="s">
        <v>298</v>
      </c>
      <c r="F182" t="str">
        <f t="shared" si="46"/>
        <v>O. Nebenfach Kinder- und Jugendpsychiatrie</v>
      </c>
      <c r="G182" t="str">
        <f t="shared" si="47"/>
        <v>B.Sc. Psychologie &amp; Psychotherapie ab 2025O. Nebenfach Kinder- und Jugendpsychiatrie</v>
      </c>
      <c r="H182" t="s">
        <v>81</v>
      </c>
      <c r="I182" t="str">
        <f t="shared" ref="I182:J182" si="54">I179</f>
        <v>VL/SE LV I</v>
      </c>
      <c r="J182">
        <f t="shared" si="54"/>
        <v>3</v>
      </c>
      <c r="L182" t="str">
        <f t="shared" si="51"/>
        <v>3+4</v>
      </c>
      <c r="N182" t="str">
        <f t="shared" si="48"/>
        <v>Nebenfach</v>
      </c>
      <c r="O182" t="str">
        <f t="shared" si="49"/>
        <v>B.Sc. Psychologie &amp; Psychotherapie ab 2025O. Nebenfach Kinder- und JugendpsychiatrieVL/SE LV I</v>
      </c>
    </row>
    <row r="183" spans="1:15" x14ac:dyDescent="0.25">
      <c r="A183" t="s">
        <v>438</v>
      </c>
      <c r="B183" t="s">
        <v>17</v>
      </c>
      <c r="C183" s="5" t="s">
        <v>81</v>
      </c>
      <c r="D183" t="s">
        <v>16</v>
      </c>
      <c r="E183" t="s">
        <v>298</v>
      </c>
      <c r="F183" t="str">
        <f t="shared" si="46"/>
        <v>O. Nebenfach Kinder- und Jugendpsychiatrie</v>
      </c>
      <c r="G183" t="str">
        <f t="shared" si="47"/>
        <v>B.Sc. Psychologie &amp; Psychotherapie ab 2025O. Nebenfach Kinder- und Jugendpsychiatrie</v>
      </c>
      <c r="H183" t="s">
        <v>81</v>
      </c>
      <c r="I183" t="str">
        <f t="shared" ref="I183:J183" si="55">I180</f>
        <v>SE LV II</v>
      </c>
      <c r="J183">
        <f t="shared" si="55"/>
        <v>4</v>
      </c>
      <c r="L183" t="str">
        <f t="shared" si="51"/>
        <v>3+4</v>
      </c>
      <c r="N183" t="str">
        <f t="shared" si="48"/>
        <v>Nebenfach</v>
      </c>
      <c r="O183" t="str">
        <f t="shared" si="49"/>
        <v>B.Sc. Psychologie &amp; Psychotherapie ab 2025O. Nebenfach Kinder- und JugendpsychiatrieSE LV II</v>
      </c>
    </row>
    <row r="184" spans="1:15" x14ac:dyDescent="0.25">
      <c r="A184" t="s">
        <v>438</v>
      </c>
      <c r="B184" t="s">
        <v>312</v>
      </c>
      <c r="C184" s="5" t="s">
        <v>81</v>
      </c>
      <c r="D184" t="s">
        <v>16</v>
      </c>
      <c r="E184" t="s">
        <v>299</v>
      </c>
      <c r="F184" t="str">
        <f t="shared" si="46"/>
        <v>O. Nebenfach Psychiatrie</v>
      </c>
      <c r="G184" t="str">
        <f t="shared" si="47"/>
        <v>B.Sc. Psychologie &amp; Psychotherapie ab 2025O. Nebenfach Psychiatrie</v>
      </c>
      <c r="I184" t="str">
        <f t="shared" ref="I184:J184" si="56">I181</f>
        <v>komplett</v>
      </c>
      <c r="J184">
        <f t="shared" si="56"/>
        <v>7</v>
      </c>
      <c r="K184" t="s">
        <v>97</v>
      </c>
      <c r="L184" t="str">
        <f t="shared" si="51"/>
        <v>3+4</v>
      </c>
      <c r="N184" t="str">
        <f t="shared" si="48"/>
        <v>M.04.107.300ff</v>
      </c>
      <c r="O184" t="str">
        <f t="shared" si="49"/>
        <v>B.Sc. Psychologie &amp; Psychotherapie ab 2025O. Nebenfach Psychiatriekomplett</v>
      </c>
    </row>
    <row r="185" spans="1:15" x14ac:dyDescent="0.25">
      <c r="A185" t="s">
        <v>438</v>
      </c>
      <c r="B185" t="s">
        <v>17</v>
      </c>
      <c r="C185" s="5" t="s">
        <v>81</v>
      </c>
      <c r="D185" t="s">
        <v>16</v>
      </c>
      <c r="E185" t="s">
        <v>299</v>
      </c>
      <c r="F185" t="str">
        <f t="shared" si="46"/>
        <v>O. Nebenfach Psychiatrie</v>
      </c>
      <c r="G185" t="str">
        <f t="shared" si="47"/>
        <v>B.Sc. Psychologie &amp; Psychotherapie ab 2025O. Nebenfach Psychiatrie</v>
      </c>
      <c r="H185" t="s">
        <v>81</v>
      </c>
      <c r="I185" t="str">
        <f t="shared" ref="I185:J185" si="57">I182</f>
        <v>VL/SE LV I</v>
      </c>
      <c r="J185">
        <f t="shared" si="57"/>
        <v>3</v>
      </c>
      <c r="L185" t="str">
        <f t="shared" si="51"/>
        <v>3+4</v>
      </c>
      <c r="N185" t="str">
        <f t="shared" si="48"/>
        <v>Nebenfach</v>
      </c>
      <c r="O185" t="str">
        <f t="shared" si="49"/>
        <v>B.Sc. Psychologie &amp; Psychotherapie ab 2025O. Nebenfach PsychiatrieVL/SE LV I</v>
      </c>
    </row>
    <row r="186" spans="1:15" x14ac:dyDescent="0.25">
      <c r="A186" t="s">
        <v>438</v>
      </c>
      <c r="B186" t="s">
        <v>17</v>
      </c>
      <c r="C186" s="5" t="s">
        <v>81</v>
      </c>
      <c r="D186" t="s">
        <v>16</v>
      </c>
      <c r="E186" t="s">
        <v>299</v>
      </c>
      <c r="F186" t="str">
        <f t="shared" si="46"/>
        <v>O. Nebenfach Psychiatrie</v>
      </c>
      <c r="G186" t="str">
        <f t="shared" si="47"/>
        <v>B.Sc. Psychologie &amp; Psychotherapie ab 2025O. Nebenfach Psychiatrie</v>
      </c>
      <c r="H186" t="s">
        <v>81</v>
      </c>
      <c r="I186" t="str">
        <f t="shared" ref="I186:J186" si="58">I183</f>
        <v>SE LV II</v>
      </c>
      <c r="J186">
        <f t="shared" si="58"/>
        <v>4</v>
      </c>
      <c r="L186" t="str">
        <f t="shared" si="51"/>
        <v>3+4</v>
      </c>
      <c r="N186" t="str">
        <f t="shared" si="48"/>
        <v>Nebenfach</v>
      </c>
      <c r="O186" t="str">
        <f t="shared" si="49"/>
        <v>B.Sc. Psychologie &amp; Psychotherapie ab 2025O. Nebenfach PsychiatrieSE LV II</v>
      </c>
    </row>
    <row r="187" spans="1:15" x14ac:dyDescent="0.25">
      <c r="A187" t="s">
        <v>438</v>
      </c>
      <c r="B187" t="s">
        <v>316</v>
      </c>
      <c r="C187" s="5" t="s">
        <v>81</v>
      </c>
      <c r="D187" t="s">
        <v>16</v>
      </c>
      <c r="E187" t="s">
        <v>300</v>
      </c>
      <c r="F187" t="str">
        <f t="shared" si="46"/>
        <v>O. Nebenfach Soziologie</v>
      </c>
      <c r="G187" t="str">
        <f t="shared" si="47"/>
        <v>B.Sc. Psychologie &amp; Psychotherapie ab 2025O. Nebenfach Soziologie</v>
      </c>
      <c r="I187" t="str">
        <f t="shared" ref="I187:J187" si="59">I184</f>
        <v>komplett</v>
      </c>
      <c r="J187">
        <f t="shared" si="59"/>
        <v>7</v>
      </c>
      <c r="K187" t="s">
        <v>97</v>
      </c>
      <c r="L187" t="str">
        <f t="shared" si="51"/>
        <v>3+4</v>
      </c>
      <c r="M187" t="s">
        <v>49</v>
      </c>
      <c r="N187" t="str">
        <f t="shared" si="48"/>
        <v>M.02.149.16100b</v>
      </c>
      <c r="O187" t="str">
        <f t="shared" si="49"/>
        <v>B.Sc. Psychologie &amp; Psychotherapie ab 2025O. Nebenfach Soziologiekomplett</v>
      </c>
    </row>
    <row r="188" spans="1:15" x14ac:dyDescent="0.25">
      <c r="A188" t="s">
        <v>438</v>
      </c>
      <c r="B188" t="s">
        <v>17</v>
      </c>
      <c r="C188" s="5" t="s">
        <v>81</v>
      </c>
      <c r="D188" t="s">
        <v>16</v>
      </c>
      <c r="E188" t="s">
        <v>300</v>
      </c>
      <c r="F188" t="str">
        <f t="shared" si="46"/>
        <v>O. Nebenfach Soziologie</v>
      </c>
      <c r="G188" t="str">
        <f t="shared" si="47"/>
        <v>B.Sc. Psychologie &amp; Psychotherapie ab 2025O. Nebenfach Soziologie</v>
      </c>
      <c r="H188" t="s">
        <v>81</v>
      </c>
      <c r="I188" t="str">
        <f t="shared" ref="I188:J188" si="60">I185</f>
        <v>VL/SE LV I</v>
      </c>
      <c r="J188">
        <f t="shared" si="60"/>
        <v>3</v>
      </c>
      <c r="L188" t="str">
        <f t="shared" si="51"/>
        <v>3+4</v>
      </c>
      <c r="M188" t="s">
        <v>49</v>
      </c>
      <c r="N188" t="str">
        <f t="shared" si="48"/>
        <v>Nebenfach</v>
      </c>
      <c r="O188" t="str">
        <f t="shared" si="49"/>
        <v>B.Sc. Psychologie &amp; Psychotherapie ab 2025O. Nebenfach SoziologieVL/SE LV I</v>
      </c>
    </row>
    <row r="189" spans="1:15" x14ac:dyDescent="0.25">
      <c r="A189" t="s">
        <v>438</v>
      </c>
      <c r="B189" t="s">
        <v>17</v>
      </c>
      <c r="C189" s="5" t="s">
        <v>81</v>
      </c>
      <c r="D189" t="s">
        <v>16</v>
      </c>
      <c r="E189" t="s">
        <v>300</v>
      </c>
      <c r="F189" t="str">
        <f t="shared" si="46"/>
        <v>O. Nebenfach Soziologie</v>
      </c>
      <c r="G189" t="str">
        <f t="shared" si="47"/>
        <v>B.Sc. Psychologie &amp; Psychotherapie ab 2025O. Nebenfach Soziologie</v>
      </c>
      <c r="H189" t="s">
        <v>81</v>
      </c>
      <c r="I189" t="str">
        <f t="shared" ref="I189:J189" si="61">I186</f>
        <v>SE LV II</v>
      </c>
      <c r="J189">
        <f t="shared" si="61"/>
        <v>4</v>
      </c>
      <c r="L189" t="str">
        <f t="shared" si="51"/>
        <v>3+4</v>
      </c>
      <c r="M189" t="s">
        <v>49</v>
      </c>
      <c r="N189" t="str">
        <f t="shared" si="48"/>
        <v>Nebenfach</v>
      </c>
      <c r="O189" t="str">
        <f t="shared" si="49"/>
        <v>B.Sc. Psychologie &amp; Psychotherapie ab 2025O. Nebenfach SoziologieSE LV II</v>
      </c>
    </row>
    <row r="190" spans="1:15" x14ac:dyDescent="0.25">
      <c r="A190" t="s">
        <v>438</v>
      </c>
      <c r="B190" t="s">
        <v>315</v>
      </c>
      <c r="C190" s="5" t="s">
        <v>81</v>
      </c>
      <c r="D190" t="s">
        <v>16</v>
      </c>
      <c r="E190" t="s">
        <v>301</v>
      </c>
      <c r="F190" t="str">
        <f t="shared" si="46"/>
        <v>O. Nebenfach Philosophie</v>
      </c>
      <c r="G190" t="str">
        <f t="shared" si="47"/>
        <v>B.Sc. Psychologie &amp; Psychotherapie ab 2025O. Nebenfach Philosophie</v>
      </c>
      <c r="I190" t="str">
        <f t="shared" ref="I190:J190" si="62">I187</f>
        <v>komplett</v>
      </c>
      <c r="J190">
        <f t="shared" si="62"/>
        <v>7</v>
      </c>
      <c r="K190" t="s">
        <v>97</v>
      </c>
      <c r="L190" t="str">
        <f t="shared" si="51"/>
        <v>3+4</v>
      </c>
      <c r="M190" t="s">
        <v>49</v>
      </c>
      <c r="N190" t="str">
        <f t="shared" si="48"/>
        <v>M.05.127.520/30</v>
      </c>
      <c r="O190" t="str">
        <f t="shared" si="49"/>
        <v>B.Sc. Psychologie &amp; Psychotherapie ab 2025O. Nebenfach Philosophiekomplett</v>
      </c>
    </row>
    <row r="191" spans="1:15" x14ac:dyDescent="0.25">
      <c r="A191" t="s">
        <v>438</v>
      </c>
      <c r="B191" t="s">
        <v>17</v>
      </c>
      <c r="C191" s="5" t="s">
        <v>81</v>
      </c>
      <c r="D191" t="s">
        <v>16</v>
      </c>
      <c r="E191" t="s">
        <v>301</v>
      </c>
      <c r="F191" t="str">
        <f t="shared" si="46"/>
        <v>O. Nebenfach Philosophie</v>
      </c>
      <c r="G191" t="str">
        <f t="shared" si="47"/>
        <v>B.Sc. Psychologie &amp; Psychotherapie ab 2025O. Nebenfach Philosophie</v>
      </c>
      <c r="H191" t="s">
        <v>81</v>
      </c>
      <c r="I191" t="str">
        <f t="shared" ref="I191:J191" si="63">I188</f>
        <v>VL/SE LV I</v>
      </c>
      <c r="J191">
        <f t="shared" si="63"/>
        <v>3</v>
      </c>
      <c r="L191" t="str">
        <f t="shared" si="51"/>
        <v>3+4</v>
      </c>
      <c r="M191" t="s">
        <v>49</v>
      </c>
      <c r="N191" t="str">
        <f t="shared" si="48"/>
        <v>Nebenfach</v>
      </c>
      <c r="O191" t="str">
        <f t="shared" si="49"/>
        <v>B.Sc. Psychologie &amp; Psychotherapie ab 2025O. Nebenfach PhilosophieVL/SE LV I</v>
      </c>
    </row>
    <row r="192" spans="1:15" x14ac:dyDescent="0.25">
      <c r="A192" t="s">
        <v>438</v>
      </c>
      <c r="B192" t="s">
        <v>17</v>
      </c>
      <c r="C192" s="5" t="s">
        <v>81</v>
      </c>
      <c r="D192" t="s">
        <v>16</v>
      </c>
      <c r="E192" t="s">
        <v>301</v>
      </c>
      <c r="F192" t="str">
        <f t="shared" si="46"/>
        <v>O. Nebenfach Philosophie</v>
      </c>
      <c r="G192" t="str">
        <f t="shared" si="47"/>
        <v>B.Sc. Psychologie &amp; Psychotherapie ab 2025O. Nebenfach Philosophie</v>
      </c>
      <c r="H192" t="s">
        <v>81</v>
      </c>
      <c r="I192" t="str">
        <f t="shared" ref="I192:J192" si="64">I189</f>
        <v>SE LV II</v>
      </c>
      <c r="J192">
        <f t="shared" si="64"/>
        <v>4</v>
      </c>
      <c r="L192" t="str">
        <f t="shared" si="51"/>
        <v>3+4</v>
      </c>
      <c r="M192" t="s">
        <v>49</v>
      </c>
      <c r="N192" t="str">
        <f t="shared" si="48"/>
        <v>Nebenfach</v>
      </c>
      <c r="O192" t="str">
        <f t="shared" si="49"/>
        <v>B.Sc. Psychologie &amp; Psychotherapie ab 2025O. Nebenfach PhilosophieSE LV II</v>
      </c>
    </row>
    <row r="193" spans="1:15" x14ac:dyDescent="0.25">
      <c r="A193" t="s">
        <v>438</v>
      </c>
      <c r="B193" t="s">
        <v>314</v>
      </c>
      <c r="C193" s="5" t="s">
        <v>81</v>
      </c>
      <c r="D193" t="s">
        <v>16</v>
      </c>
      <c r="E193" t="s">
        <v>313</v>
      </c>
      <c r="F193" t="str">
        <f t="shared" si="46"/>
        <v>O. Nebenfach Erziehungswissenschaft</v>
      </c>
      <c r="G193" t="str">
        <f t="shared" si="47"/>
        <v>B.Sc. Psychologie &amp; Psychotherapie ab 2025O. Nebenfach Erziehungswissenschaft</v>
      </c>
      <c r="I193" t="str">
        <f t="shared" ref="I193:J193" si="65">I190</f>
        <v>komplett</v>
      </c>
      <c r="J193">
        <f t="shared" si="65"/>
        <v>7</v>
      </c>
      <c r="K193" t="s">
        <v>97</v>
      </c>
      <c r="L193" t="str">
        <f t="shared" si="51"/>
        <v>3+4</v>
      </c>
      <c r="M193" t="s">
        <v>49</v>
      </c>
      <c r="N193" t="str">
        <f t="shared" si="48"/>
        <v>M.02.052.1025</v>
      </c>
      <c r="O193" t="str">
        <f t="shared" si="49"/>
        <v>B.Sc. Psychologie &amp; Psychotherapie ab 2025O. Nebenfach Erziehungswissenschaftkomplett</v>
      </c>
    </row>
    <row r="194" spans="1:15" x14ac:dyDescent="0.25">
      <c r="A194" t="s">
        <v>438</v>
      </c>
      <c r="B194" t="s">
        <v>17</v>
      </c>
      <c r="C194" s="5" t="s">
        <v>81</v>
      </c>
      <c r="D194" t="s">
        <v>16</v>
      </c>
      <c r="E194" t="s">
        <v>313</v>
      </c>
      <c r="F194" t="str">
        <f t="shared" si="46"/>
        <v>O. Nebenfach Erziehungswissenschaft</v>
      </c>
      <c r="G194" t="str">
        <f t="shared" si="47"/>
        <v>B.Sc. Psychologie &amp; Psychotherapie ab 2025O. Nebenfach Erziehungswissenschaft</v>
      </c>
      <c r="H194" t="s">
        <v>81</v>
      </c>
      <c r="I194" t="str">
        <f t="shared" ref="I194:J194" si="66">I191</f>
        <v>VL/SE LV I</v>
      </c>
      <c r="J194">
        <f t="shared" si="66"/>
        <v>3</v>
      </c>
      <c r="L194" t="str">
        <f t="shared" si="51"/>
        <v>3+4</v>
      </c>
      <c r="M194" t="s">
        <v>49</v>
      </c>
      <c r="N194" t="str">
        <f t="shared" si="48"/>
        <v>Nebenfach</v>
      </c>
      <c r="O194" t="str">
        <f t="shared" si="49"/>
        <v>B.Sc. Psychologie &amp; Psychotherapie ab 2025O. Nebenfach ErziehungswissenschaftVL/SE LV I</v>
      </c>
    </row>
    <row r="195" spans="1:15" x14ac:dyDescent="0.25">
      <c r="A195" t="s">
        <v>438</v>
      </c>
      <c r="B195" t="s">
        <v>17</v>
      </c>
      <c r="C195" s="5" t="s">
        <v>81</v>
      </c>
      <c r="D195" t="s">
        <v>16</v>
      </c>
      <c r="E195" t="s">
        <v>313</v>
      </c>
      <c r="F195" t="str">
        <f t="shared" si="46"/>
        <v>O. Nebenfach Erziehungswissenschaft</v>
      </c>
      <c r="G195" t="str">
        <f t="shared" si="47"/>
        <v>B.Sc. Psychologie &amp; Psychotherapie ab 2025O. Nebenfach Erziehungswissenschaft</v>
      </c>
      <c r="H195" t="s">
        <v>81</v>
      </c>
      <c r="I195" t="str">
        <f t="shared" ref="I195:J195" si="67">I192</f>
        <v>SE LV II</v>
      </c>
      <c r="J195">
        <f t="shared" si="67"/>
        <v>4</v>
      </c>
      <c r="L195" t="str">
        <f t="shared" si="51"/>
        <v>3+4</v>
      </c>
      <c r="M195" t="s">
        <v>49</v>
      </c>
      <c r="N195" t="str">
        <f t="shared" si="48"/>
        <v>Nebenfach</v>
      </c>
      <c r="O195" t="str">
        <f t="shared" si="49"/>
        <v>B.Sc. Psychologie &amp; Psychotherapie ab 2025O. Nebenfach ErziehungswissenschaftSE LV II</v>
      </c>
    </row>
    <row r="196" spans="1:15" x14ac:dyDescent="0.25">
      <c r="A196" t="s">
        <v>438</v>
      </c>
      <c r="B196" t="s">
        <v>467</v>
      </c>
      <c r="D196" t="s">
        <v>16</v>
      </c>
      <c r="E196" t="s">
        <v>461</v>
      </c>
      <c r="F196" t="str">
        <f t="shared" si="46"/>
        <v>O. Nebenfach Zukunftsmodul SUNNY</v>
      </c>
      <c r="G196" t="str">
        <f t="shared" si="47"/>
        <v>B.Sc. Psychologie &amp; Psychotherapie ab 2025O. Nebenfach Zukunftsmodul SUNNY</v>
      </c>
      <c r="I196" t="str">
        <f t="shared" ref="I196:J196" si="68">I193</f>
        <v>komplett</v>
      </c>
      <c r="J196">
        <f t="shared" si="68"/>
        <v>7</v>
      </c>
      <c r="K196" t="s">
        <v>97</v>
      </c>
      <c r="L196" t="str">
        <f t="shared" si="51"/>
        <v>3+4</v>
      </c>
      <c r="M196" t="s">
        <v>49</v>
      </c>
      <c r="N196" t="str">
        <f t="shared" si="48"/>
        <v>M.00.ZKN.050</v>
      </c>
      <c r="O196" t="str">
        <f t="shared" si="49"/>
        <v>B.Sc. Psychologie &amp; Psychotherapie ab 2025O. Nebenfach Zukunftsmodul SUNNYkomplett</v>
      </c>
    </row>
    <row r="197" spans="1:15" x14ac:dyDescent="0.25">
      <c r="A197" t="s">
        <v>438</v>
      </c>
      <c r="B197" t="s">
        <v>17</v>
      </c>
      <c r="D197" t="s">
        <v>16</v>
      </c>
      <c r="E197" t="s">
        <v>461</v>
      </c>
      <c r="F197" t="str">
        <f t="shared" si="46"/>
        <v>O. Nebenfach Zukunftsmodul SUNNY</v>
      </c>
      <c r="G197" t="str">
        <f t="shared" si="47"/>
        <v>B.Sc. Psychologie &amp; Psychotherapie ab 2025O. Nebenfach Zukunftsmodul SUNNY</v>
      </c>
      <c r="I197" t="str">
        <f t="shared" ref="I197:J197" si="69">I194</f>
        <v>VL/SE LV I</v>
      </c>
      <c r="J197">
        <f t="shared" si="69"/>
        <v>3</v>
      </c>
      <c r="L197" t="str">
        <f t="shared" si="51"/>
        <v>3+4</v>
      </c>
      <c r="M197" t="s">
        <v>49</v>
      </c>
      <c r="N197" t="str">
        <f t="shared" si="48"/>
        <v>Nebenfach</v>
      </c>
      <c r="O197" t="str">
        <f t="shared" si="49"/>
        <v>B.Sc. Psychologie &amp; Psychotherapie ab 2025O. Nebenfach Zukunftsmodul SUNNYVL/SE LV I</v>
      </c>
    </row>
    <row r="198" spans="1:15" x14ac:dyDescent="0.25">
      <c r="A198" t="s">
        <v>438</v>
      </c>
      <c r="B198" t="s">
        <v>17</v>
      </c>
      <c r="D198" t="s">
        <v>16</v>
      </c>
      <c r="E198" t="s">
        <v>461</v>
      </c>
      <c r="F198" t="str">
        <f t="shared" si="46"/>
        <v>O. Nebenfach Zukunftsmodul SUNNY</v>
      </c>
      <c r="G198" t="str">
        <f t="shared" si="47"/>
        <v>B.Sc. Psychologie &amp; Psychotherapie ab 2025O. Nebenfach Zukunftsmodul SUNNY</v>
      </c>
      <c r="I198" t="str">
        <f t="shared" ref="I198:J198" si="70">I195</f>
        <v>SE LV II</v>
      </c>
      <c r="J198">
        <f t="shared" si="70"/>
        <v>4</v>
      </c>
      <c r="L198" t="str">
        <f t="shared" si="51"/>
        <v>3+4</v>
      </c>
      <c r="M198" t="s">
        <v>49</v>
      </c>
      <c r="N198" t="str">
        <f t="shared" si="48"/>
        <v>Nebenfach</v>
      </c>
      <c r="O198" t="str">
        <f t="shared" si="49"/>
        <v>B.Sc. Psychologie &amp; Psychotherapie ab 2025O. Nebenfach Zukunftsmodul SUNNYSE LV II</v>
      </c>
    </row>
    <row r="199" spans="1:15" x14ac:dyDescent="0.25">
      <c r="A199" t="s">
        <v>438</v>
      </c>
      <c r="C199" s="5">
        <v>550</v>
      </c>
      <c r="D199" t="s">
        <v>5</v>
      </c>
      <c r="E199" t="s">
        <v>98</v>
      </c>
      <c r="F199" t="str">
        <f t="shared" si="46"/>
        <v>P. Evaluation &amp; Forschungsmethoden</v>
      </c>
      <c r="G199" t="str">
        <f t="shared" si="47"/>
        <v>B.Sc. Psychologie &amp; Psychotherapie ab 2025P. Evaluation &amp; Forschungsmethoden</v>
      </c>
      <c r="I199" t="s">
        <v>31</v>
      </c>
      <c r="J199">
        <v>7</v>
      </c>
      <c r="K199" t="s">
        <v>99</v>
      </c>
      <c r="L199" s="14" t="s">
        <v>45</v>
      </c>
      <c r="M199" t="str">
        <f>""</f>
        <v/>
      </c>
      <c r="N199" t="str">
        <f t="shared" si="48"/>
        <v>M.02.132.550</v>
      </c>
      <c r="O199" t="str">
        <f t="shared" si="49"/>
        <v>B.Sc. Psychologie &amp; Psychotherapie ab 2025P. Evaluation &amp; Forschungsmethodenkomplett</v>
      </c>
    </row>
    <row r="200" spans="1:15" x14ac:dyDescent="0.25">
      <c r="A200" t="s">
        <v>438</v>
      </c>
      <c r="C200" s="5">
        <v>550</v>
      </c>
      <c r="D200" t="s">
        <v>5</v>
      </c>
      <c r="E200" t="s">
        <v>98</v>
      </c>
      <c r="F200" t="str">
        <f t="shared" si="46"/>
        <v>P. Evaluation &amp; Forschungsmethoden</v>
      </c>
      <c r="G200" t="str">
        <f t="shared" si="47"/>
        <v>B.Sc. Psychologie &amp; Psychotherapie ab 2025P. Evaluation &amp; Forschungsmethoden</v>
      </c>
      <c r="H200">
        <v>4350</v>
      </c>
      <c r="I200" t="s">
        <v>429</v>
      </c>
      <c r="J200">
        <v>3</v>
      </c>
      <c r="L200" s="14" t="s">
        <v>45</v>
      </c>
      <c r="M200" t="str">
        <f>""</f>
        <v/>
      </c>
      <c r="N200" t="str">
        <f t="shared" si="48"/>
        <v>M.02.132.550</v>
      </c>
      <c r="O200" t="str">
        <f t="shared" si="49"/>
        <v>B.Sc. Psychologie &amp; Psychotherapie ab 2025P. Evaluation &amp; ForschungsmethodenUE Evaluation und Forschungsmethoden</v>
      </c>
    </row>
    <row r="201" spans="1:15" x14ac:dyDescent="0.25">
      <c r="A201" t="s">
        <v>438</v>
      </c>
      <c r="C201" s="5">
        <v>550</v>
      </c>
      <c r="D201" t="s">
        <v>5</v>
      </c>
      <c r="E201" t="s">
        <v>98</v>
      </c>
      <c r="F201" t="str">
        <f t="shared" si="46"/>
        <v>P. Evaluation &amp; Forschungsmethoden</v>
      </c>
      <c r="G201" t="str">
        <f t="shared" si="47"/>
        <v>B.Sc. Psychologie &amp; Psychotherapie ab 2025P. Evaluation &amp; Forschungsmethoden</v>
      </c>
      <c r="H201">
        <v>1540</v>
      </c>
      <c r="I201" t="s">
        <v>308</v>
      </c>
      <c r="J201">
        <v>4</v>
      </c>
      <c r="L201" s="14" t="s">
        <v>45</v>
      </c>
      <c r="M201" t="str">
        <f>""</f>
        <v/>
      </c>
      <c r="N201" t="str">
        <f t="shared" si="48"/>
        <v>M.02.132.550</v>
      </c>
      <c r="O201" t="str">
        <f t="shared" si="49"/>
        <v>B.Sc. Psychologie &amp; Psychotherapie ab 2025P. Evaluation &amp; ForschungsmethodenProjektseminar Bachelorarbeit</v>
      </c>
    </row>
    <row r="202" spans="1:15" x14ac:dyDescent="0.25">
      <c r="A202" t="s">
        <v>438</v>
      </c>
      <c r="C202" s="5" t="s">
        <v>469</v>
      </c>
      <c r="D202" t="s">
        <v>451</v>
      </c>
      <c r="E202" t="s">
        <v>453</v>
      </c>
      <c r="F202" t="str">
        <f t="shared" si="46"/>
        <v>Q1. Praktikum (Orientierungspraktikum gemäß PsychThApprO)</v>
      </c>
      <c r="G202" t="str">
        <f t="shared" si="47"/>
        <v>B.Sc. Psychologie &amp; Psychotherapie ab 2025Q1. Praktikum (Orientierungspraktikum gemäß PsychThApprO)</v>
      </c>
      <c r="H202">
        <v>4360</v>
      </c>
      <c r="I202" t="s">
        <v>102</v>
      </c>
      <c r="J202">
        <v>5</v>
      </c>
      <c r="K202" t="s">
        <v>103</v>
      </c>
      <c r="L202" s="14" t="s">
        <v>45</v>
      </c>
      <c r="M202" t="str">
        <f>""</f>
        <v/>
      </c>
      <c r="N202" t="str">
        <f t="shared" si="48"/>
        <v>M.02.132.560c_25</v>
      </c>
      <c r="O202" t="str">
        <f t="shared" si="49"/>
        <v>B.Sc. Psychologie &amp; Psychotherapie ab 2025Q1. Praktikum (Orientierungspraktikum gemäß PsychThApprO)Orientierungspraktikum</v>
      </c>
    </row>
    <row r="203" spans="1:15" x14ac:dyDescent="0.25">
      <c r="A203" t="s">
        <v>438</v>
      </c>
      <c r="C203" s="5" t="s">
        <v>470</v>
      </c>
      <c r="D203" t="s">
        <v>452</v>
      </c>
      <c r="E203" t="s">
        <v>454</v>
      </c>
      <c r="F203" t="str">
        <f t="shared" si="46"/>
        <v>Q2. Praktikum (Forschungs-/Berufspraktikum)</v>
      </c>
      <c r="G203" t="str">
        <f t="shared" si="47"/>
        <v>B.Sc. Psychologie &amp; Psychotherapie ab 2025Q2. Praktikum (Forschungs-/Berufspraktikum)</v>
      </c>
      <c r="H203">
        <v>4370</v>
      </c>
      <c r="I203" t="s">
        <v>104</v>
      </c>
      <c r="J203">
        <v>5</v>
      </c>
      <c r="K203" t="s">
        <v>103</v>
      </c>
      <c r="L203" s="14" t="s">
        <v>45</v>
      </c>
      <c r="M203" t="str">
        <f>""</f>
        <v/>
      </c>
      <c r="N203" t="str">
        <f t="shared" si="48"/>
        <v>M.02.132.561c_25</v>
      </c>
      <c r="O203" t="str">
        <f t="shared" si="49"/>
        <v>B.Sc. Psychologie &amp; Psychotherapie ab 2025Q2. Praktikum (Forschungs-/Berufspraktikum)Forschungs-/Berufspraktikum</v>
      </c>
    </row>
    <row r="204" spans="1:15" x14ac:dyDescent="0.25">
      <c r="A204" t="s">
        <v>438</v>
      </c>
      <c r="C204" s="5">
        <v>570</v>
      </c>
      <c r="D204" t="s">
        <v>105</v>
      </c>
      <c r="E204" t="s">
        <v>106</v>
      </c>
      <c r="F204" t="str">
        <f t="shared" si="46"/>
        <v>S. Berufsqualifizierende Tätigkeit I</v>
      </c>
      <c r="G204" t="str">
        <f t="shared" si="47"/>
        <v>B.Sc. Psychologie &amp; Psychotherapie ab 2025S. Berufsqualifizierende Tätigkeit I</v>
      </c>
      <c r="I204" t="s">
        <v>31</v>
      </c>
      <c r="J204">
        <v>8</v>
      </c>
      <c r="K204" t="s">
        <v>107</v>
      </c>
      <c r="L204" s="14" t="s">
        <v>45</v>
      </c>
      <c r="M204" t="str">
        <f>""</f>
        <v/>
      </c>
      <c r="N204" t="str">
        <f t="shared" si="48"/>
        <v>M.02.132.570</v>
      </c>
      <c r="O204" t="str">
        <f t="shared" si="49"/>
        <v>B.Sc. Psychologie &amp; Psychotherapie ab 2025S. Berufsqualifizierende Tätigkeit Ikomplett</v>
      </c>
    </row>
    <row r="205" spans="1:15" x14ac:dyDescent="0.25">
      <c r="A205" t="s">
        <v>438</v>
      </c>
      <c r="C205" s="5">
        <v>570</v>
      </c>
      <c r="D205" t="s">
        <v>105</v>
      </c>
      <c r="E205" t="s">
        <v>106</v>
      </c>
      <c r="F205" t="str">
        <f t="shared" si="46"/>
        <v>S. Berufsqualifizierende Tätigkeit I</v>
      </c>
      <c r="G205" t="str">
        <f t="shared" si="47"/>
        <v>B.Sc. Psychologie &amp; Psychotherapie ab 2025S. Berufsqualifizierende Tätigkeit I</v>
      </c>
      <c r="H205">
        <v>4380</v>
      </c>
      <c r="I205" t="s">
        <v>108</v>
      </c>
      <c r="J205">
        <v>4</v>
      </c>
      <c r="L205" s="14" t="s">
        <v>45</v>
      </c>
      <c r="M205" t="str">
        <f>""</f>
        <v/>
      </c>
      <c r="N205" t="str">
        <f t="shared" si="48"/>
        <v>M.02.132.570</v>
      </c>
      <c r="O205" t="str">
        <f t="shared" si="49"/>
        <v>B.Sc. Psychologie &amp; Psychotherapie ab 2025S. Berufsqualifizierende Tätigkeit IPsychotherapeutische Praxis I: Fallkonzeptualisierung</v>
      </c>
    </row>
    <row r="206" spans="1:15" x14ac:dyDescent="0.25">
      <c r="A206" t="s">
        <v>438</v>
      </c>
      <c r="C206" s="5">
        <v>570</v>
      </c>
      <c r="D206" t="s">
        <v>105</v>
      </c>
      <c r="E206" t="s">
        <v>106</v>
      </c>
      <c r="F206" t="str">
        <f t="shared" si="46"/>
        <v>S. Berufsqualifizierende Tätigkeit I</v>
      </c>
      <c r="G206" t="str">
        <f t="shared" si="47"/>
        <v>B.Sc. Psychologie &amp; Psychotherapie ab 2025S. Berufsqualifizierende Tätigkeit I</v>
      </c>
      <c r="H206">
        <v>4390</v>
      </c>
      <c r="I206" t="s">
        <v>109</v>
      </c>
      <c r="J206">
        <v>4</v>
      </c>
      <c r="L206" s="14" t="s">
        <v>45</v>
      </c>
      <c r="M206" t="str">
        <f>""</f>
        <v/>
      </c>
      <c r="N206" t="str">
        <f t="shared" si="48"/>
        <v>M.02.132.570</v>
      </c>
      <c r="O206" t="str">
        <f t="shared" si="49"/>
        <v>B.Sc. Psychologie &amp; Psychotherapie ab 2025S. Berufsqualifizierende Tätigkeit IPsychotherapeutische Praxis II: Begleitung und Dokumentation von Psychotherapie</v>
      </c>
    </row>
    <row r="207" spans="1:15" x14ac:dyDescent="0.25">
      <c r="A207" t="s">
        <v>438</v>
      </c>
      <c r="B207" t="s">
        <v>174</v>
      </c>
      <c r="C207" s="5" t="s">
        <v>81</v>
      </c>
      <c r="D207" t="s">
        <v>110</v>
      </c>
      <c r="E207" t="s">
        <v>111</v>
      </c>
      <c r="F207" t="str">
        <f t="shared" si="46"/>
        <v>T. Abschlussmodul</v>
      </c>
      <c r="G207" t="str">
        <f t="shared" si="47"/>
        <v>B.Sc. Psychologie &amp; Psychotherapie ab 2025T. Abschlussmodul</v>
      </c>
      <c r="I207" t="s">
        <v>31</v>
      </c>
      <c r="J207">
        <v>12</v>
      </c>
      <c r="K207" t="s">
        <v>41</v>
      </c>
      <c r="L207" s="14" t="s">
        <v>112</v>
      </c>
      <c r="N207" t="str">
        <f t="shared" si="48"/>
        <v>A.02.132.580</v>
      </c>
      <c r="O207" t="str">
        <f t="shared" si="49"/>
        <v>B.Sc. Psychologie &amp; Psychotherapie ab 2025T. Abschlussmodulkomplett</v>
      </c>
    </row>
    <row r="208" spans="1:15" x14ac:dyDescent="0.25">
      <c r="A208" t="s">
        <v>438</v>
      </c>
      <c r="B208" t="s">
        <v>174</v>
      </c>
      <c r="C208" s="5" t="s">
        <v>81</v>
      </c>
      <c r="D208" t="s">
        <v>110</v>
      </c>
      <c r="E208" t="s">
        <v>111</v>
      </c>
      <c r="F208" t="str">
        <f t="shared" si="46"/>
        <v>T. Abschlussmodul</v>
      </c>
      <c r="G208" t="str">
        <f t="shared" si="47"/>
        <v>B.Sc. Psychologie &amp; Psychotherapie ab 2025T. Abschlussmodul</v>
      </c>
      <c r="H208" t="s">
        <v>81</v>
      </c>
      <c r="I208" t="s">
        <v>113</v>
      </c>
      <c r="J208">
        <v>10</v>
      </c>
      <c r="L208" s="14" t="s">
        <v>112</v>
      </c>
      <c r="N208" t="str">
        <f t="shared" si="48"/>
        <v>A.02.132.580</v>
      </c>
      <c r="O208" t="str">
        <f t="shared" si="49"/>
        <v>B.Sc. Psychologie &amp; Psychotherapie ab 2025T. AbschlussmodulB.Sc.-Arbeit</v>
      </c>
    </row>
    <row r="209" spans="1:15" x14ac:dyDescent="0.25">
      <c r="A209" t="s">
        <v>438</v>
      </c>
      <c r="B209" t="s">
        <v>174</v>
      </c>
      <c r="C209" s="5" t="s">
        <v>81</v>
      </c>
      <c r="D209" t="s">
        <v>110</v>
      </c>
      <c r="E209" t="s">
        <v>111</v>
      </c>
      <c r="F209" t="str">
        <f t="shared" si="46"/>
        <v>T. Abschlussmodul</v>
      </c>
      <c r="G209" t="str">
        <f t="shared" si="47"/>
        <v>B.Sc. Psychologie &amp; Psychotherapie ab 2025T. Abschlussmodul</v>
      </c>
      <c r="H209" t="s">
        <v>81</v>
      </c>
      <c r="I209" t="s">
        <v>114</v>
      </c>
      <c r="J209">
        <v>2</v>
      </c>
      <c r="L209" s="14" t="s">
        <v>112</v>
      </c>
      <c r="N209" t="str">
        <f t="shared" si="48"/>
        <v>A.02.132.580</v>
      </c>
      <c r="O209" t="str">
        <f t="shared" si="49"/>
        <v>B.Sc. Psychologie &amp; Psychotherapie ab 2025T. AbschlussmodulB.Sc.-Prüfung</v>
      </c>
    </row>
    <row r="210" spans="1:15" x14ac:dyDescent="0.25">
      <c r="A210" t="s">
        <v>187</v>
      </c>
      <c r="C210" s="1" t="s">
        <v>254</v>
      </c>
      <c r="D210" t="s">
        <v>1</v>
      </c>
      <c r="E210" t="s">
        <v>215</v>
      </c>
      <c r="F210" t="str">
        <f>D210&amp;". "&amp;E210</f>
        <v>A. Fortgeschrittene statistische Methoden</v>
      </c>
      <c r="G210" t="str">
        <f t="shared" ref="G210:G264" si="71">A210&amp;F210</f>
        <v>M.Sc. Psychologie - RechtspsychologieA. Fortgeschrittene statistische Methoden</v>
      </c>
      <c r="I210" t="s">
        <v>31</v>
      </c>
      <c r="J210">
        <v>10</v>
      </c>
      <c r="K210" t="s">
        <v>216</v>
      </c>
      <c r="L210" s="14" t="s">
        <v>217</v>
      </c>
      <c r="M210" t="str">
        <f>""</f>
        <v/>
      </c>
      <c r="N210" t="str">
        <f t="shared" ref="N210:N229" si="72">IF(B210="",IF(C210="","?",$C$4&amp;C210),B210)</f>
        <v>M.02.132.600</v>
      </c>
      <c r="O210" t="str">
        <f t="shared" ref="O210:O229" si="73">A210&amp;F210&amp;I210</f>
        <v>M.Sc. Psychologie - RechtspsychologieA. Fortgeschrittene statistische Methodenkomplett</v>
      </c>
    </row>
    <row r="211" spans="1:15" x14ac:dyDescent="0.25">
      <c r="A211" t="s">
        <v>187</v>
      </c>
      <c r="C211" s="1" t="s">
        <v>254</v>
      </c>
      <c r="D211" t="s">
        <v>1</v>
      </c>
      <c r="E211" t="s">
        <v>215</v>
      </c>
      <c r="F211" t="str">
        <f t="shared" ref="F211:F273" si="74">D211&amp;". "&amp;E211</f>
        <v>A. Fortgeschrittene statistische Methoden</v>
      </c>
      <c r="G211" t="str">
        <f t="shared" si="71"/>
        <v>M.Sc. Psychologie - RechtspsychologieA. Fortgeschrittene statistische Methoden</v>
      </c>
      <c r="I211" t="s">
        <v>431</v>
      </c>
      <c r="J211">
        <v>3</v>
      </c>
      <c r="K211" t="s">
        <v>216</v>
      </c>
      <c r="L211" s="14" t="s">
        <v>65</v>
      </c>
      <c r="M211" t="str">
        <f>""</f>
        <v/>
      </c>
      <c r="N211" t="str">
        <f t="shared" si="72"/>
        <v>M.02.132.600</v>
      </c>
      <c r="O211" t="str">
        <f t="shared" si="73"/>
        <v>M.Sc. Psychologie - RechtspsychologieA. Fortgeschrittene statistische MethodenVL Fortgeschrittene statistische Methoden I (Grundlagen)</v>
      </c>
    </row>
    <row r="212" spans="1:15" x14ac:dyDescent="0.25">
      <c r="A212" t="s">
        <v>187</v>
      </c>
      <c r="C212" s="1" t="s">
        <v>254</v>
      </c>
      <c r="D212" t="s">
        <v>1</v>
      </c>
      <c r="E212" t="s">
        <v>215</v>
      </c>
      <c r="F212" t="str">
        <f t="shared" si="74"/>
        <v>A. Fortgeschrittene statistische Methoden</v>
      </c>
      <c r="G212" t="str">
        <f t="shared" si="71"/>
        <v>M.Sc. Psychologie - RechtspsychologieA. Fortgeschrittene statistische Methoden</v>
      </c>
      <c r="I212" t="s">
        <v>430</v>
      </c>
      <c r="J212">
        <v>2</v>
      </c>
      <c r="L212" s="14" t="s">
        <v>65</v>
      </c>
      <c r="M212" t="str">
        <f>""</f>
        <v/>
      </c>
      <c r="N212" t="str">
        <f t="shared" si="72"/>
        <v>M.02.132.600</v>
      </c>
      <c r="O212" t="str">
        <f t="shared" si="73"/>
        <v>M.Sc. Psychologie - RechtspsychologieA. Fortgeschrittene statistische MethodenUE Fortgeschrittene statistische Methoden I (Grundlagen)</v>
      </c>
    </row>
    <row r="213" spans="1:15" x14ac:dyDescent="0.25">
      <c r="A213" t="s">
        <v>187</v>
      </c>
      <c r="C213" s="1" t="s">
        <v>254</v>
      </c>
      <c r="D213" t="s">
        <v>1</v>
      </c>
      <c r="E213" t="s">
        <v>215</v>
      </c>
      <c r="F213" t="str">
        <f t="shared" si="74"/>
        <v>A. Fortgeschrittene statistische Methoden</v>
      </c>
      <c r="G213" t="str">
        <f t="shared" si="71"/>
        <v>M.Sc. Psychologie - RechtspsychologieA. Fortgeschrittene statistische Methoden</v>
      </c>
      <c r="I213" t="s">
        <v>428</v>
      </c>
      <c r="J213">
        <v>4</v>
      </c>
      <c r="K213" t="s">
        <v>3</v>
      </c>
      <c r="L213" s="14" t="s">
        <v>68</v>
      </c>
      <c r="M213" t="str">
        <f>""</f>
        <v/>
      </c>
      <c r="N213" t="str">
        <f t="shared" si="72"/>
        <v>M.02.132.600</v>
      </c>
      <c r="O213" t="str">
        <f t="shared" si="73"/>
        <v>M.Sc. Psychologie - RechtspsychologieA. Fortgeschrittene statistische MethodenSE Fortgeschrittene statistische Methoden II (Vertiefung)</v>
      </c>
    </row>
    <row r="214" spans="1:15" x14ac:dyDescent="0.25">
      <c r="A214" t="s">
        <v>187</v>
      </c>
      <c r="C214" s="1" t="s">
        <v>254</v>
      </c>
      <c r="D214" t="s">
        <v>1</v>
      </c>
      <c r="E214" t="s">
        <v>215</v>
      </c>
      <c r="F214" t="str">
        <f t="shared" si="74"/>
        <v>A. Fortgeschrittene statistische Methoden</v>
      </c>
      <c r="G214" t="str">
        <f t="shared" si="71"/>
        <v>M.Sc. Psychologie - RechtspsychologieA. Fortgeschrittene statistische Methoden</v>
      </c>
      <c r="I214" t="s">
        <v>427</v>
      </c>
      <c r="J214">
        <v>1</v>
      </c>
      <c r="L214" s="14" t="s">
        <v>68</v>
      </c>
      <c r="M214" t="str">
        <f>""</f>
        <v/>
      </c>
      <c r="N214" t="str">
        <f t="shared" si="72"/>
        <v>M.02.132.600</v>
      </c>
      <c r="O214" t="str">
        <f t="shared" si="73"/>
        <v>M.Sc. Psychologie - RechtspsychologieA. Fortgeschrittene statistische MethodenUE Anwendungen in R II</v>
      </c>
    </row>
    <row r="215" spans="1:15" x14ac:dyDescent="0.25">
      <c r="A215" t="s">
        <v>187</v>
      </c>
      <c r="C215" s="1" t="s">
        <v>255</v>
      </c>
      <c r="D215" t="s">
        <v>2</v>
      </c>
      <c r="E215" t="s">
        <v>218</v>
      </c>
      <c r="F215" t="str">
        <f t="shared" si="74"/>
        <v>B. Fortgeschrittene Diagnostik</v>
      </c>
      <c r="G215" t="str">
        <f t="shared" si="71"/>
        <v>M.Sc. Psychologie - RechtspsychologieB. Fortgeschrittene Diagnostik</v>
      </c>
      <c r="I215" t="s">
        <v>31</v>
      </c>
      <c r="J215">
        <v>10</v>
      </c>
      <c r="K215" t="s">
        <v>216</v>
      </c>
      <c r="L215" s="14" t="s">
        <v>217</v>
      </c>
      <c r="M215" t="str">
        <f>""</f>
        <v/>
      </c>
      <c r="N215" t="str">
        <f t="shared" si="72"/>
        <v>M.02.132.610</v>
      </c>
      <c r="O215" t="str">
        <f t="shared" si="73"/>
        <v>M.Sc. Psychologie - RechtspsychologieB. Fortgeschrittene Diagnostikkomplett</v>
      </c>
    </row>
    <row r="216" spans="1:15" x14ac:dyDescent="0.25">
      <c r="A216" t="s">
        <v>187</v>
      </c>
      <c r="C216" s="1" t="s">
        <v>255</v>
      </c>
      <c r="D216" t="s">
        <v>2</v>
      </c>
      <c r="E216" t="s">
        <v>218</v>
      </c>
      <c r="F216" t="str">
        <f t="shared" si="74"/>
        <v>B. Fortgeschrittene Diagnostik</v>
      </c>
      <c r="G216" t="str">
        <f t="shared" si="71"/>
        <v>M.Sc. Psychologie - RechtspsychologieB. Fortgeschrittene Diagnostik</v>
      </c>
      <c r="I216" t="s">
        <v>377</v>
      </c>
      <c r="J216">
        <v>4</v>
      </c>
      <c r="K216" t="s">
        <v>3</v>
      </c>
      <c r="L216" s="14" t="s">
        <v>65</v>
      </c>
      <c r="M216" t="str">
        <f>""</f>
        <v/>
      </c>
      <c r="N216" t="str">
        <f t="shared" si="72"/>
        <v>M.02.132.610</v>
      </c>
      <c r="O216" t="str">
        <f t="shared" si="73"/>
        <v>M.Sc. Psychologie - RechtspsychologieB. Fortgeschrittene DiagnostikSE Fortgeschrittene Diagnostik I: Gutachten</v>
      </c>
    </row>
    <row r="217" spans="1:15" x14ac:dyDescent="0.25">
      <c r="A217" t="s">
        <v>187</v>
      </c>
      <c r="C217" s="1" t="s">
        <v>255</v>
      </c>
      <c r="D217" t="s">
        <v>2</v>
      </c>
      <c r="E217" t="s">
        <v>218</v>
      </c>
      <c r="F217" t="str">
        <f t="shared" si="74"/>
        <v>B. Fortgeschrittene Diagnostik</v>
      </c>
      <c r="G217" t="str">
        <f t="shared" si="71"/>
        <v>M.Sc. Psychologie - RechtspsychologieB. Fortgeschrittene Diagnostik</v>
      </c>
      <c r="I217" t="s">
        <v>434</v>
      </c>
      <c r="J217">
        <v>3</v>
      </c>
      <c r="L217" s="14" t="s">
        <v>65</v>
      </c>
      <c r="M217" t="str">
        <f>""</f>
        <v/>
      </c>
      <c r="N217" t="str">
        <f t="shared" si="72"/>
        <v>M.02.132.610</v>
      </c>
      <c r="O217" t="str">
        <f t="shared" si="73"/>
        <v>M.Sc. Psychologie - RechtspsychologieB. Fortgeschrittene DiagnostikVL Fortgeschrittene Diagnostik II: Avancierte Testtheorie</v>
      </c>
    </row>
    <row r="218" spans="1:15" x14ac:dyDescent="0.25">
      <c r="A218" t="s">
        <v>187</v>
      </c>
      <c r="C218" s="1" t="s">
        <v>255</v>
      </c>
      <c r="D218" t="s">
        <v>2</v>
      </c>
      <c r="E218" t="s">
        <v>218</v>
      </c>
      <c r="F218" t="str">
        <f t="shared" si="74"/>
        <v>B. Fortgeschrittene Diagnostik</v>
      </c>
      <c r="G218" t="str">
        <f t="shared" si="71"/>
        <v>M.Sc. Psychologie - RechtspsychologieB. Fortgeschrittene Diagnostik</v>
      </c>
      <c r="I218" t="s">
        <v>435</v>
      </c>
      <c r="J218">
        <v>2</v>
      </c>
      <c r="K218" t="s">
        <v>216</v>
      </c>
      <c r="L218" s="14" t="s">
        <v>68</v>
      </c>
      <c r="M218" t="str">
        <f>""</f>
        <v/>
      </c>
      <c r="N218" t="str">
        <f t="shared" si="72"/>
        <v>M.02.132.610</v>
      </c>
      <c r="O218" t="str">
        <f t="shared" si="73"/>
        <v>M.Sc. Psychologie - RechtspsychologieB. Fortgeschrittene DiagnostikUE Fortgeschrittene Diagnostik II: Avancierte Testtheorie</v>
      </c>
    </row>
    <row r="219" spans="1:15" x14ac:dyDescent="0.25">
      <c r="A219" t="s">
        <v>187</v>
      </c>
      <c r="C219" s="1" t="s">
        <v>255</v>
      </c>
      <c r="D219" t="s">
        <v>2</v>
      </c>
      <c r="E219" t="s">
        <v>218</v>
      </c>
      <c r="F219" t="str">
        <f t="shared" si="74"/>
        <v>B. Fortgeschrittene Diagnostik</v>
      </c>
      <c r="G219" t="str">
        <f t="shared" si="71"/>
        <v>M.Sc. Psychologie - RechtspsychologieB. Fortgeschrittene Diagnostik</v>
      </c>
      <c r="I219" t="s">
        <v>436</v>
      </c>
      <c r="J219">
        <v>1</v>
      </c>
      <c r="L219" s="14" t="s">
        <v>68</v>
      </c>
      <c r="M219" t="str">
        <f>""</f>
        <v/>
      </c>
      <c r="N219" t="str">
        <f t="shared" si="72"/>
        <v>M.02.132.610</v>
      </c>
      <c r="O219" t="str">
        <f t="shared" si="73"/>
        <v>M.Sc. Psychologie - RechtspsychologieB. Fortgeschrittene DiagnostikAnwendungen in R I</v>
      </c>
    </row>
    <row r="220" spans="1:15" x14ac:dyDescent="0.25">
      <c r="A220" t="s">
        <v>187</v>
      </c>
      <c r="C220" s="1" t="s">
        <v>256</v>
      </c>
      <c r="D220" t="s">
        <v>4</v>
      </c>
      <c r="E220" t="s">
        <v>219</v>
      </c>
      <c r="F220" t="str">
        <f t="shared" si="74"/>
        <v>C. Klinische Psychologie über die Lebensspanne</v>
      </c>
      <c r="G220" t="str">
        <f t="shared" si="71"/>
        <v>M.Sc. Psychologie - RechtspsychologieC. Klinische Psychologie über die Lebensspanne</v>
      </c>
      <c r="I220" t="s">
        <v>31</v>
      </c>
      <c r="J220">
        <v>8</v>
      </c>
      <c r="K220" t="s">
        <v>220</v>
      </c>
      <c r="L220" s="14" t="s">
        <v>217</v>
      </c>
      <c r="M220" t="str">
        <f>""</f>
        <v/>
      </c>
      <c r="N220" t="str">
        <f t="shared" si="72"/>
        <v>M.02.132.620</v>
      </c>
      <c r="O220" t="str">
        <f t="shared" si="73"/>
        <v>M.Sc. Psychologie - RechtspsychologieC. Klinische Psychologie über die Lebensspannekomplett</v>
      </c>
    </row>
    <row r="221" spans="1:15" x14ac:dyDescent="0.25">
      <c r="A221" t="s">
        <v>187</v>
      </c>
      <c r="C221" s="1" t="s">
        <v>256</v>
      </c>
      <c r="D221" t="s">
        <v>4</v>
      </c>
      <c r="E221" t="s">
        <v>219</v>
      </c>
      <c r="F221" t="str">
        <f t="shared" si="74"/>
        <v>C. Klinische Psychologie über die Lebensspanne</v>
      </c>
      <c r="G221" t="str">
        <f t="shared" si="71"/>
        <v>M.Sc. Psychologie - RechtspsychologieC. Klinische Psychologie über die Lebensspanne</v>
      </c>
      <c r="I221" t="s">
        <v>432</v>
      </c>
      <c r="J221">
        <v>4</v>
      </c>
      <c r="L221" s="14" t="s">
        <v>217</v>
      </c>
      <c r="M221" t="str">
        <f>""</f>
        <v/>
      </c>
      <c r="N221" t="str">
        <f t="shared" si="72"/>
        <v>M.02.132.620</v>
      </c>
      <c r="O221" t="str">
        <f t="shared" si="73"/>
        <v>M.Sc. Psychologie - RechtspsychologieC. Klinische Psychologie über die LebensspanneVL Neurowissenschaftliche Grundlagen der Klinischen Psychologie</v>
      </c>
    </row>
    <row r="222" spans="1:15" x14ac:dyDescent="0.25">
      <c r="A222" t="s">
        <v>187</v>
      </c>
      <c r="C222" s="1" t="s">
        <v>256</v>
      </c>
      <c r="D222" t="s">
        <v>4</v>
      </c>
      <c r="E222" t="s">
        <v>219</v>
      </c>
      <c r="F222" t="str">
        <f t="shared" si="74"/>
        <v>C. Klinische Psychologie über die Lebensspanne</v>
      </c>
      <c r="G222" t="str">
        <f t="shared" si="71"/>
        <v>M.Sc. Psychologie - RechtspsychologieC. Klinische Psychologie über die Lebensspanne</v>
      </c>
      <c r="I222" t="s">
        <v>433</v>
      </c>
      <c r="J222">
        <v>4</v>
      </c>
      <c r="L222" s="14" t="s">
        <v>217</v>
      </c>
      <c r="M222" t="str">
        <f>""</f>
        <v/>
      </c>
      <c r="N222" t="str">
        <f t="shared" si="72"/>
        <v>M.02.132.620</v>
      </c>
      <c r="O222" t="str">
        <f t="shared" si="73"/>
        <v>M.Sc. Psychologie - RechtspsychologieC. Klinische Psychologie über die LebensspanneVL Psychische Störungen und deren Entwicklung über die Lebensspanne</v>
      </c>
    </row>
    <row r="223" spans="1:15" x14ac:dyDescent="0.25">
      <c r="A223" t="s">
        <v>187</v>
      </c>
      <c r="C223" s="1" t="s">
        <v>257</v>
      </c>
      <c r="D223" t="s">
        <v>6</v>
      </c>
      <c r="E223" t="s">
        <v>221</v>
      </c>
      <c r="F223" t="str">
        <f t="shared" si="74"/>
        <v>D. Grundlagenvertiefung</v>
      </c>
      <c r="G223" t="str">
        <f t="shared" si="71"/>
        <v>M.Sc. Psychologie - RechtspsychologieD. Grundlagenvertiefung</v>
      </c>
      <c r="I223" t="s">
        <v>31</v>
      </c>
      <c r="J223">
        <v>8</v>
      </c>
      <c r="K223" t="s">
        <v>222</v>
      </c>
      <c r="L223" s="14" t="s">
        <v>217</v>
      </c>
      <c r="M223" t="str">
        <f>""</f>
        <v/>
      </c>
      <c r="N223" t="str">
        <f t="shared" si="72"/>
        <v>M.02.132.630</v>
      </c>
      <c r="O223" t="str">
        <f t="shared" si="73"/>
        <v>M.Sc. Psychologie - RechtspsychologieD. Grundlagenvertiefungkomplett</v>
      </c>
    </row>
    <row r="224" spans="1:15" x14ac:dyDescent="0.25">
      <c r="A224" t="s">
        <v>187</v>
      </c>
      <c r="C224" s="1" t="s">
        <v>257</v>
      </c>
      <c r="D224" t="s">
        <v>6</v>
      </c>
      <c r="E224" t="s">
        <v>223</v>
      </c>
      <c r="F224" t="str">
        <f t="shared" si="74"/>
        <v>D. Grundlagenvertiefung Persönlichkeitspsychologie</v>
      </c>
      <c r="G224" t="str">
        <f t="shared" si="71"/>
        <v>M.Sc. Psychologie - RechtspsychologieD. Grundlagenvertiefung Persönlichkeitspsychologie</v>
      </c>
      <c r="I224" t="s">
        <v>378</v>
      </c>
      <c r="J224">
        <v>4</v>
      </c>
      <c r="L224" s="14" t="s">
        <v>217</v>
      </c>
      <c r="M224" t="str">
        <f>""</f>
        <v/>
      </c>
      <c r="N224" t="str">
        <f t="shared" si="72"/>
        <v>M.02.132.630</v>
      </c>
      <c r="O224" t="str">
        <f t="shared" si="73"/>
        <v>M.Sc. Psychologie - RechtspsychologieD. Grundlagenvertiefung PersönlichkeitspsychologieSE Persönlichkeitspsychologie: The power of personality</v>
      </c>
    </row>
    <row r="225" spans="1:15" x14ac:dyDescent="0.25">
      <c r="A225" t="s">
        <v>187</v>
      </c>
      <c r="C225" s="1" t="s">
        <v>257</v>
      </c>
      <c r="D225" t="s">
        <v>6</v>
      </c>
      <c r="E225" t="s">
        <v>223</v>
      </c>
      <c r="F225" t="str">
        <f t="shared" si="74"/>
        <v>D. Grundlagenvertiefung Persönlichkeitspsychologie</v>
      </c>
      <c r="G225" t="str">
        <f t="shared" si="71"/>
        <v>M.Sc. Psychologie - RechtspsychologieD. Grundlagenvertiefung Persönlichkeitspsychologie</v>
      </c>
      <c r="I225" t="s">
        <v>379</v>
      </c>
      <c r="J225">
        <v>4</v>
      </c>
      <c r="L225" s="14" t="s">
        <v>217</v>
      </c>
      <c r="M225" t="str">
        <f>""</f>
        <v/>
      </c>
      <c r="N225" t="str">
        <f t="shared" si="72"/>
        <v>M.02.132.630</v>
      </c>
      <c r="O225" t="str">
        <f t="shared" si="73"/>
        <v>M.Sc. Psychologie - RechtspsychologieD. Grundlagenvertiefung PersönlichkeitspsychologieSE Aktuelle Kontroversen in der Persönlichkeitspsychologie</v>
      </c>
    </row>
    <row r="226" spans="1:15" x14ac:dyDescent="0.25">
      <c r="A226" t="s">
        <v>187</v>
      </c>
      <c r="C226" s="1" t="s">
        <v>257</v>
      </c>
      <c r="D226" t="s">
        <v>6</v>
      </c>
      <c r="E226" t="s">
        <v>224</v>
      </c>
      <c r="F226" t="str">
        <f t="shared" si="74"/>
        <v>D. Grundlagenvertiefung Sozialpsychologie</v>
      </c>
      <c r="G226" t="str">
        <f t="shared" si="71"/>
        <v>M.Sc. Psychologie - RechtspsychologieD. Grundlagenvertiefung Sozialpsychologie</v>
      </c>
      <c r="I226" t="s">
        <v>380</v>
      </c>
      <c r="J226">
        <v>4</v>
      </c>
      <c r="L226" s="14" t="s">
        <v>217</v>
      </c>
      <c r="M226" t="str">
        <f>""</f>
        <v/>
      </c>
      <c r="N226" t="str">
        <f t="shared" si="72"/>
        <v>M.02.132.630</v>
      </c>
      <c r="O226" t="str">
        <f t="shared" si="73"/>
        <v>M.Sc. Psychologie - RechtspsychologieD. Grundlagenvertiefung SozialpsychologieSE Soziale Kognition</v>
      </c>
    </row>
    <row r="227" spans="1:15" x14ac:dyDescent="0.25">
      <c r="A227" t="s">
        <v>187</v>
      </c>
      <c r="C227" s="1" t="s">
        <v>257</v>
      </c>
      <c r="D227" t="s">
        <v>6</v>
      </c>
      <c r="E227" t="s">
        <v>224</v>
      </c>
      <c r="F227" t="str">
        <f t="shared" si="74"/>
        <v>D. Grundlagenvertiefung Sozialpsychologie</v>
      </c>
      <c r="G227" t="str">
        <f t="shared" si="71"/>
        <v>M.Sc. Psychologie - RechtspsychologieD. Grundlagenvertiefung Sozialpsychologie</v>
      </c>
      <c r="I227" t="s">
        <v>381</v>
      </c>
      <c r="J227">
        <v>4</v>
      </c>
      <c r="L227" s="14" t="s">
        <v>217</v>
      </c>
      <c r="M227" t="str">
        <f>""</f>
        <v/>
      </c>
      <c r="N227" t="str">
        <f t="shared" si="72"/>
        <v>M.02.132.630</v>
      </c>
      <c r="O227" t="str">
        <f t="shared" si="73"/>
        <v>M.Sc. Psychologie - RechtspsychologieD. Grundlagenvertiefung SozialpsychologieSE Aktuelle Kontroversen in derSozialpsychologie</v>
      </c>
    </row>
    <row r="228" spans="1:15" x14ac:dyDescent="0.25">
      <c r="A228" t="s">
        <v>187</v>
      </c>
      <c r="C228" s="1" t="s">
        <v>257</v>
      </c>
      <c r="D228" t="s">
        <v>6</v>
      </c>
      <c r="E228" t="s">
        <v>225</v>
      </c>
      <c r="F228" t="str">
        <f t="shared" si="74"/>
        <v>D. Grundlagenvertiefung Entwicklungspsychologie</v>
      </c>
      <c r="G228" t="str">
        <f t="shared" si="71"/>
        <v>M.Sc. Psychologie - RechtspsychologieD. Grundlagenvertiefung Entwicklungspsychologie</v>
      </c>
      <c r="I228" t="s">
        <v>382</v>
      </c>
      <c r="J228">
        <v>4</v>
      </c>
      <c r="L228" s="14" t="s">
        <v>217</v>
      </c>
      <c r="M228" t="str">
        <f>""</f>
        <v/>
      </c>
      <c r="N228" t="str">
        <f t="shared" si="72"/>
        <v>M.02.132.630</v>
      </c>
      <c r="O228" t="str">
        <f t="shared" si="73"/>
        <v>M.Sc. Psychologie - RechtspsychologieD. Grundlagenvertiefung EntwicklungspsychologieSE Entwicklungspsychologie I</v>
      </c>
    </row>
    <row r="229" spans="1:15" x14ac:dyDescent="0.25">
      <c r="A229" t="s">
        <v>187</v>
      </c>
      <c r="C229" s="1" t="s">
        <v>257</v>
      </c>
      <c r="D229" t="s">
        <v>6</v>
      </c>
      <c r="E229" t="s">
        <v>225</v>
      </c>
      <c r="F229" t="str">
        <f t="shared" si="74"/>
        <v>D. Grundlagenvertiefung Entwicklungspsychologie</v>
      </c>
      <c r="G229" t="str">
        <f t="shared" si="71"/>
        <v>M.Sc. Psychologie - RechtspsychologieD. Grundlagenvertiefung Entwicklungspsychologie</v>
      </c>
      <c r="I229" t="s">
        <v>383</v>
      </c>
      <c r="J229">
        <v>4</v>
      </c>
      <c r="L229" s="14" t="s">
        <v>217</v>
      </c>
      <c r="M229" t="str">
        <f>""</f>
        <v/>
      </c>
      <c r="N229" t="str">
        <f t="shared" si="72"/>
        <v>M.02.132.630</v>
      </c>
      <c r="O229" t="str">
        <f t="shared" si="73"/>
        <v>M.Sc. Psychologie - RechtspsychologieD. Grundlagenvertiefung EntwicklungspsychologieSE Entwicklungspsychologie II</v>
      </c>
    </row>
    <row r="230" spans="1:15" x14ac:dyDescent="0.25">
      <c r="A230" t="s">
        <v>187</v>
      </c>
      <c r="C230" s="1" t="s">
        <v>257</v>
      </c>
      <c r="D230" t="s">
        <v>6</v>
      </c>
      <c r="E230" t="s">
        <v>226</v>
      </c>
      <c r="F230" t="str">
        <f t="shared" si="74"/>
        <v>D. Grundlagenvertiefung Allgemeine Psychologie</v>
      </c>
      <c r="G230" t="str">
        <f t="shared" si="71"/>
        <v>M.Sc. Psychologie - RechtspsychologieD. Grundlagenvertiefung Allgemeine Psychologie</v>
      </c>
      <c r="I230" t="s">
        <v>384</v>
      </c>
      <c r="J230">
        <v>4</v>
      </c>
      <c r="L230" s="14" t="s">
        <v>217</v>
      </c>
      <c r="M230" t="str">
        <f>""</f>
        <v/>
      </c>
      <c r="N230" t="str">
        <f t="shared" ref="N230:N273" si="75">IF(B230="",IF(C230="","?",$C$4&amp;C230),B230)</f>
        <v>M.02.132.630</v>
      </c>
      <c r="O230" t="str">
        <f t="shared" ref="O230:O273" si="76">A230&amp;F230&amp;I230</f>
        <v>M.Sc. Psychologie - RechtspsychologieD. Grundlagenvertiefung Allgemeine PsychologieSE Aktuelle Grundlagenforschung Allgemeine Psychologie</v>
      </c>
    </row>
    <row r="231" spans="1:15" x14ac:dyDescent="0.25">
      <c r="A231" t="s">
        <v>187</v>
      </c>
      <c r="C231" s="1" t="s">
        <v>257</v>
      </c>
      <c r="D231" t="s">
        <v>6</v>
      </c>
      <c r="E231" t="s">
        <v>226</v>
      </c>
      <c r="F231" t="str">
        <f t="shared" si="74"/>
        <v>D. Grundlagenvertiefung Allgemeine Psychologie</v>
      </c>
      <c r="G231" t="str">
        <f t="shared" si="71"/>
        <v>M.Sc. Psychologie - RechtspsychologieD. Grundlagenvertiefung Allgemeine Psychologie</v>
      </c>
      <c r="I231" t="s">
        <v>385</v>
      </c>
      <c r="J231">
        <v>4</v>
      </c>
      <c r="L231" s="14" t="s">
        <v>217</v>
      </c>
      <c r="M231" t="str">
        <f>""</f>
        <v/>
      </c>
      <c r="N231" t="str">
        <f t="shared" si="75"/>
        <v>M.02.132.630</v>
      </c>
      <c r="O231" t="str">
        <f t="shared" si="76"/>
        <v>M.Sc. Psychologie - RechtspsychologieD. Grundlagenvertiefung Allgemeine PsychologieSE Spezielle Grundlagenforschung Allgemeine Psychologie</v>
      </c>
    </row>
    <row r="232" spans="1:15" x14ac:dyDescent="0.25">
      <c r="A232" t="s">
        <v>187</v>
      </c>
      <c r="C232" s="1" t="s">
        <v>257</v>
      </c>
      <c r="D232" t="s">
        <v>6</v>
      </c>
      <c r="E232" t="s">
        <v>227</v>
      </c>
      <c r="F232" t="str">
        <f t="shared" si="74"/>
        <v>D. Grundlagenvertiefung Klinische und Kognitive Neurowissenschaften</v>
      </c>
      <c r="G232" t="str">
        <f t="shared" si="71"/>
        <v>M.Sc. Psychologie - RechtspsychologieD. Grundlagenvertiefung Klinische und Kognitive Neurowissenschaften</v>
      </c>
      <c r="H232" s="5"/>
      <c r="I232" t="s">
        <v>386</v>
      </c>
      <c r="J232">
        <v>4</v>
      </c>
      <c r="L232" s="14" t="s">
        <v>217</v>
      </c>
      <c r="M232" t="str">
        <f>""</f>
        <v/>
      </c>
      <c r="N232" t="str">
        <f t="shared" si="75"/>
        <v>M.02.132.630</v>
      </c>
      <c r="O232" t="str">
        <f t="shared" si="76"/>
        <v>M.Sc. Psychologie - RechtspsychologieD. Grundlagenvertiefung Klinische und Kognitive NeurowissenschaftenSE Neurowissenschaftliche Methoden</v>
      </c>
    </row>
    <row r="233" spans="1:15" x14ac:dyDescent="0.25">
      <c r="A233" t="s">
        <v>187</v>
      </c>
      <c r="C233" s="1" t="s">
        <v>257</v>
      </c>
      <c r="D233" t="s">
        <v>6</v>
      </c>
      <c r="E233" t="s">
        <v>227</v>
      </c>
      <c r="F233" t="str">
        <f t="shared" si="74"/>
        <v>D. Grundlagenvertiefung Klinische und Kognitive Neurowissenschaften</v>
      </c>
      <c r="G233" t="str">
        <f t="shared" si="71"/>
        <v>M.Sc. Psychologie - RechtspsychologieD. Grundlagenvertiefung Klinische und Kognitive Neurowissenschaften</v>
      </c>
      <c r="I233" t="s">
        <v>387</v>
      </c>
      <c r="J233">
        <v>4</v>
      </c>
      <c r="L233" s="14" t="s">
        <v>217</v>
      </c>
      <c r="M233" t="str">
        <f>""</f>
        <v/>
      </c>
      <c r="N233" t="str">
        <f t="shared" si="75"/>
        <v>M.02.132.630</v>
      </c>
      <c r="O233" t="str">
        <f t="shared" si="76"/>
        <v>M.Sc. Psychologie - RechtspsychologieD. Grundlagenvertiefung Klinische und Kognitive NeurowissenschaftenSE Kognitive und Klinische Neurowissenschaften</v>
      </c>
    </row>
    <row r="234" spans="1:15" x14ac:dyDescent="0.25">
      <c r="A234" t="s">
        <v>187</v>
      </c>
      <c r="B234" t="s">
        <v>371</v>
      </c>
      <c r="C234" s="1"/>
      <c r="D234" t="s">
        <v>8</v>
      </c>
      <c r="E234" t="s">
        <v>228</v>
      </c>
      <c r="F234" t="str">
        <f t="shared" si="74"/>
        <v>E. Schwerpunkt Rechtspsychologie</v>
      </c>
      <c r="G234" t="str">
        <f t="shared" si="71"/>
        <v>M.Sc. Psychologie - RechtspsychologieE. Schwerpunkt Rechtspsychologie</v>
      </c>
      <c r="I234" t="s">
        <v>31</v>
      </c>
      <c r="J234">
        <v>12</v>
      </c>
      <c r="K234" t="s">
        <v>229</v>
      </c>
      <c r="L234" s="14" t="s">
        <v>217</v>
      </c>
      <c r="M234" t="str">
        <f>""</f>
        <v/>
      </c>
      <c r="N234" t="str">
        <f t="shared" si="75"/>
        <v>M.02.D09.780</v>
      </c>
      <c r="O234" t="str">
        <f t="shared" si="76"/>
        <v>M.Sc. Psychologie - RechtspsychologieE. Schwerpunkt Rechtspsychologiekomplett</v>
      </c>
    </row>
    <row r="235" spans="1:15" x14ac:dyDescent="0.25">
      <c r="A235" t="s">
        <v>187</v>
      </c>
      <c r="B235" t="s">
        <v>371</v>
      </c>
      <c r="C235" s="1"/>
      <c r="D235" t="s">
        <v>8</v>
      </c>
      <c r="E235" t="s">
        <v>228</v>
      </c>
      <c r="F235" t="str">
        <f t="shared" si="74"/>
        <v>E. Schwerpunkt Rechtspsychologie</v>
      </c>
      <c r="G235" t="str">
        <f t="shared" si="71"/>
        <v>M.Sc. Psychologie - RechtspsychologieE. Schwerpunkt Rechtspsychologie</v>
      </c>
      <c r="I235" t="s">
        <v>388</v>
      </c>
      <c r="J235">
        <v>4</v>
      </c>
      <c r="L235" s="14" t="s">
        <v>65</v>
      </c>
      <c r="M235" t="str">
        <f>""</f>
        <v/>
      </c>
      <c r="N235" t="str">
        <f t="shared" si="75"/>
        <v>M.02.D09.780</v>
      </c>
      <c r="O235" t="str">
        <f t="shared" si="76"/>
        <v>M.Sc. Psychologie - RechtspsychologieE. Schwerpunkt RechtspsychologieSE Kriminalpsychologie</v>
      </c>
    </row>
    <row r="236" spans="1:15" x14ac:dyDescent="0.25">
      <c r="A236" t="s">
        <v>187</v>
      </c>
      <c r="B236" t="s">
        <v>371</v>
      </c>
      <c r="C236" s="1"/>
      <c r="D236" t="s">
        <v>8</v>
      </c>
      <c r="E236" t="s">
        <v>228</v>
      </c>
      <c r="F236" t="str">
        <f t="shared" si="74"/>
        <v>E. Schwerpunkt Rechtspsychologie</v>
      </c>
      <c r="G236" t="str">
        <f t="shared" si="71"/>
        <v>M.Sc. Psychologie - RechtspsychologieE. Schwerpunkt Rechtspsychologie</v>
      </c>
      <c r="I236" t="s">
        <v>389</v>
      </c>
      <c r="J236">
        <v>4</v>
      </c>
      <c r="L236" s="14" t="s">
        <v>68</v>
      </c>
      <c r="M236" t="str">
        <f>""</f>
        <v/>
      </c>
      <c r="N236" t="str">
        <f t="shared" si="75"/>
        <v>M.02.D09.780</v>
      </c>
      <c r="O236" t="str">
        <f t="shared" si="76"/>
        <v>M.Sc. Psychologie - RechtspsychologieE. Schwerpunkt RechtspsychologieSE Glaubhaftigkeit und Familienrecht</v>
      </c>
    </row>
    <row r="237" spans="1:15" x14ac:dyDescent="0.25">
      <c r="A237" t="s">
        <v>187</v>
      </c>
      <c r="B237" t="s">
        <v>371</v>
      </c>
      <c r="C237" s="1"/>
      <c r="D237" t="s">
        <v>8</v>
      </c>
      <c r="E237" t="s">
        <v>228</v>
      </c>
      <c r="F237" t="str">
        <f t="shared" si="74"/>
        <v>E. Schwerpunkt Rechtspsychologie</v>
      </c>
      <c r="G237" t="str">
        <f t="shared" si="71"/>
        <v>M.Sc. Psychologie - RechtspsychologieE. Schwerpunkt Rechtspsychologie</v>
      </c>
      <c r="I237" t="s">
        <v>425</v>
      </c>
      <c r="J237">
        <v>4</v>
      </c>
      <c r="L237" s="14" t="s">
        <v>68</v>
      </c>
      <c r="M237" t="str">
        <f>""</f>
        <v/>
      </c>
      <c r="N237" t="str">
        <f t="shared" si="75"/>
        <v>M.02.D09.780</v>
      </c>
      <c r="O237" t="str">
        <f t="shared" si="76"/>
        <v>M.Sc. Psychologie - RechtspsychologieE. Schwerpunkt RechtspsychologieSE Forensisches FallSE</v>
      </c>
    </row>
    <row r="238" spans="1:15" x14ac:dyDescent="0.25">
      <c r="A238" t="s">
        <v>187</v>
      </c>
      <c r="B238" t="s">
        <v>372</v>
      </c>
      <c r="C238" s="1" t="s">
        <v>258</v>
      </c>
      <c r="D238" t="s">
        <v>9</v>
      </c>
      <c r="E238" t="s">
        <v>230</v>
      </c>
      <c r="F238" t="str">
        <f t="shared" si="74"/>
        <v>F. Projektarbeit Forschung in der Rechtspsychologie</v>
      </c>
      <c r="G238" t="str">
        <f t="shared" si="71"/>
        <v>M.Sc. Psychologie - RechtspsychologieF. Projektarbeit Forschung in der Rechtspsychologie</v>
      </c>
      <c r="I238" t="s">
        <v>31</v>
      </c>
      <c r="J238">
        <v>10</v>
      </c>
      <c r="K238" t="s">
        <v>222</v>
      </c>
      <c r="L238" s="14" t="s">
        <v>217</v>
      </c>
      <c r="M238" t="str">
        <f>""</f>
        <v/>
      </c>
      <c r="N238" t="str">
        <f t="shared" si="75"/>
        <v>M.02.D09.790</v>
      </c>
      <c r="O238" t="str">
        <f t="shared" si="76"/>
        <v>M.Sc. Psychologie - RechtspsychologieF. Projektarbeit Forschung in der Rechtspsychologiekomplett</v>
      </c>
    </row>
    <row r="239" spans="1:15" x14ac:dyDescent="0.25">
      <c r="A239" t="s">
        <v>187</v>
      </c>
      <c r="B239" t="s">
        <v>372</v>
      </c>
      <c r="C239" s="1" t="s">
        <v>258</v>
      </c>
      <c r="D239" t="s">
        <v>9</v>
      </c>
      <c r="E239" t="s">
        <v>230</v>
      </c>
      <c r="F239" t="str">
        <f t="shared" si="74"/>
        <v>F. Projektarbeit Forschung in der Rechtspsychologie</v>
      </c>
      <c r="G239" t="str">
        <f t="shared" si="71"/>
        <v>M.Sc. Psychologie - RechtspsychologieF. Projektarbeit Forschung in der Rechtspsychologie</v>
      </c>
      <c r="I239" t="s">
        <v>145</v>
      </c>
      <c r="J239">
        <v>4</v>
      </c>
      <c r="K239" t="s">
        <v>231</v>
      </c>
      <c r="L239" s="14" t="s">
        <v>65</v>
      </c>
      <c r="M239" t="str">
        <f>""</f>
        <v/>
      </c>
      <c r="N239" t="str">
        <f t="shared" si="75"/>
        <v>M.02.D09.790</v>
      </c>
      <c r="O239" t="str">
        <f t="shared" si="76"/>
        <v>M.Sc. Psychologie - RechtspsychologieF. Projektarbeit Forschung in der RechtspsychologieSE Aktuelle Forschung in der Rechtspsychologie</v>
      </c>
    </row>
    <row r="240" spans="1:15" x14ac:dyDescent="0.25">
      <c r="A240" t="s">
        <v>187</v>
      </c>
      <c r="B240" t="s">
        <v>372</v>
      </c>
      <c r="C240" s="1" t="s">
        <v>258</v>
      </c>
      <c r="D240" t="s">
        <v>9</v>
      </c>
      <c r="E240" t="s">
        <v>230</v>
      </c>
      <c r="F240" t="str">
        <f t="shared" si="74"/>
        <v>F. Projektarbeit Forschung in der Rechtspsychologie</v>
      </c>
      <c r="G240" t="str">
        <f t="shared" si="71"/>
        <v>M.Sc. Psychologie - RechtspsychologieF. Projektarbeit Forschung in der Rechtspsychologie</v>
      </c>
      <c r="I240" t="s">
        <v>82</v>
      </c>
      <c r="J240">
        <v>1</v>
      </c>
      <c r="L240" s="14" t="s">
        <v>217</v>
      </c>
      <c r="M240" t="str">
        <f>""</f>
        <v/>
      </c>
      <c r="N240" t="str">
        <f t="shared" si="75"/>
        <v>M.02.D09.790</v>
      </c>
      <c r="O240" t="str">
        <f t="shared" si="76"/>
        <v>M.Sc. Psychologie - RechtspsychologieF. Projektarbeit Forschung in der RechtspsychologieVersuchsteilnahme</v>
      </c>
    </row>
    <row r="241" spans="1:15" x14ac:dyDescent="0.25">
      <c r="A241" t="s">
        <v>187</v>
      </c>
      <c r="B241" t="s">
        <v>372</v>
      </c>
      <c r="C241" s="1" t="s">
        <v>258</v>
      </c>
      <c r="D241" t="s">
        <v>9</v>
      </c>
      <c r="E241" t="s">
        <v>230</v>
      </c>
      <c r="F241" t="str">
        <f t="shared" si="74"/>
        <v>F. Projektarbeit Forschung in der Rechtspsychologie</v>
      </c>
      <c r="G241" t="str">
        <f t="shared" si="71"/>
        <v>M.Sc. Psychologie - RechtspsychologieF. Projektarbeit Forschung in der Rechtspsychologie</v>
      </c>
      <c r="I241" t="s">
        <v>232</v>
      </c>
      <c r="J241">
        <v>5</v>
      </c>
      <c r="L241" s="14" t="s">
        <v>68</v>
      </c>
      <c r="N241" t="str">
        <f t="shared" si="75"/>
        <v>M.02.D09.790</v>
      </c>
      <c r="O241" t="str">
        <f t="shared" si="76"/>
        <v>M.Sc. Psychologie - RechtspsychologieF. Projektarbeit Forschung in der RechtspsychologieProjektarbeit Rechtspsychologie</v>
      </c>
    </row>
    <row r="242" spans="1:15" x14ac:dyDescent="0.25">
      <c r="A242" t="s">
        <v>187</v>
      </c>
      <c r="C242" s="1"/>
      <c r="D242" t="s">
        <v>10</v>
      </c>
      <c r="E242" t="s">
        <v>233</v>
      </c>
      <c r="F242" t="str">
        <f t="shared" si="74"/>
        <v>G. Nebenfach Wirtschaftswissenschaften</v>
      </c>
      <c r="G242" t="str">
        <f t="shared" si="71"/>
        <v>M.Sc. Psychologie - RechtspsychologieG. Nebenfach Wirtschaftswissenschaften</v>
      </c>
      <c r="I242" t="s">
        <v>31</v>
      </c>
      <c r="J242">
        <v>8</v>
      </c>
      <c r="K242" t="s">
        <v>97</v>
      </c>
      <c r="L242" s="14">
        <v>3</v>
      </c>
      <c r="M242" t="s">
        <v>49</v>
      </c>
      <c r="N242" t="str">
        <f t="shared" si="75"/>
        <v>?</v>
      </c>
      <c r="O242" t="str">
        <f t="shared" si="76"/>
        <v>M.Sc. Psychologie - RechtspsychologieG. Nebenfach Wirtschaftswissenschaftenkomplett</v>
      </c>
    </row>
    <row r="243" spans="1:15" x14ac:dyDescent="0.25">
      <c r="A243" t="s">
        <v>187</v>
      </c>
      <c r="C243" s="1"/>
      <c r="D243" t="s">
        <v>10</v>
      </c>
      <c r="E243" t="s">
        <v>233</v>
      </c>
      <c r="F243" t="str">
        <f t="shared" si="74"/>
        <v>G. Nebenfach Wirtschaftswissenschaften</v>
      </c>
      <c r="G243" t="str">
        <f t="shared" si="71"/>
        <v>M.Sc. Psychologie - RechtspsychologieG. Nebenfach Wirtschaftswissenschaften</v>
      </c>
      <c r="I243" t="s">
        <v>234</v>
      </c>
      <c r="J243">
        <v>4</v>
      </c>
      <c r="L243" s="14">
        <v>3</v>
      </c>
      <c r="M243" t="s">
        <v>49</v>
      </c>
      <c r="N243" t="str">
        <f t="shared" si="75"/>
        <v>?</v>
      </c>
      <c r="O243" t="str">
        <f t="shared" si="76"/>
        <v>M.Sc. Psychologie - RechtspsychologieG. Nebenfach WirtschaftswissenschaftenLV I</v>
      </c>
    </row>
    <row r="244" spans="1:15" x14ac:dyDescent="0.25">
      <c r="A244" t="s">
        <v>187</v>
      </c>
      <c r="C244" s="1"/>
      <c r="D244" t="s">
        <v>10</v>
      </c>
      <c r="E244" t="s">
        <v>233</v>
      </c>
      <c r="F244" t="str">
        <f t="shared" si="74"/>
        <v>G. Nebenfach Wirtschaftswissenschaften</v>
      </c>
      <c r="G244" t="str">
        <f t="shared" si="71"/>
        <v>M.Sc. Psychologie - RechtspsychologieG. Nebenfach Wirtschaftswissenschaften</v>
      </c>
      <c r="I244" t="s">
        <v>235</v>
      </c>
      <c r="J244">
        <v>4</v>
      </c>
      <c r="L244" s="14">
        <v>3</v>
      </c>
      <c r="M244" t="s">
        <v>49</v>
      </c>
      <c r="N244" t="str">
        <f t="shared" si="75"/>
        <v>?</v>
      </c>
      <c r="O244" t="str">
        <f t="shared" si="76"/>
        <v>M.Sc. Psychologie - RechtspsychologieG. Nebenfach WirtschaftswissenschaftenLV II</v>
      </c>
    </row>
    <row r="245" spans="1:15" x14ac:dyDescent="0.25">
      <c r="A245" t="s">
        <v>187</v>
      </c>
      <c r="C245" s="1"/>
      <c r="D245" t="s">
        <v>10</v>
      </c>
      <c r="E245" t="s">
        <v>236</v>
      </c>
      <c r="F245" t="str">
        <f t="shared" si="74"/>
        <v>G. Nebenfach Sportwissenschaften</v>
      </c>
      <c r="G245" t="str">
        <f t="shared" si="71"/>
        <v>M.Sc. Psychologie - RechtspsychologieG. Nebenfach Sportwissenschaften</v>
      </c>
      <c r="I245" t="s">
        <v>31</v>
      </c>
      <c r="J245">
        <v>8</v>
      </c>
      <c r="K245" t="s">
        <v>97</v>
      </c>
      <c r="L245" s="14">
        <v>3</v>
      </c>
      <c r="M245" t="s">
        <v>49</v>
      </c>
      <c r="N245" t="str">
        <f t="shared" si="75"/>
        <v>?</v>
      </c>
      <c r="O245" t="str">
        <f t="shared" si="76"/>
        <v>M.Sc. Psychologie - RechtspsychologieG. Nebenfach Sportwissenschaftenkomplett</v>
      </c>
    </row>
    <row r="246" spans="1:15" x14ac:dyDescent="0.25">
      <c r="A246" t="s">
        <v>187</v>
      </c>
      <c r="C246" s="1"/>
      <c r="D246" t="s">
        <v>10</v>
      </c>
      <c r="E246" t="s">
        <v>236</v>
      </c>
      <c r="F246" t="str">
        <f t="shared" si="74"/>
        <v>G. Nebenfach Sportwissenschaften</v>
      </c>
      <c r="G246" t="str">
        <f t="shared" si="71"/>
        <v>M.Sc. Psychologie - RechtspsychologieG. Nebenfach Sportwissenschaften</v>
      </c>
      <c r="I246" t="s">
        <v>234</v>
      </c>
      <c r="J246">
        <v>4</v>
      </c>
      <c r="L246" s="14">
        <v>3</v>
      </c>
      <c r="M246" t="s">
        <v>49</v>
      </c>
      <c r="N246" t="str">
        <f t="shared" si="75"/>
        <v>?</v>
      </c>
      <c r="O246" t="str">
        <f t="shared" si="76"/>
        <v>M.Sc. Psychologie - RechtspsychologieG. Nebenfach SportwissenschaftenLV I</v>
      </c>
    </row>
    <row r="247" spans="1:15" x14ac:dyDescent="0.25">
      <c r="A247" t="s">
        <v>187</v>
      </c>
      <c r="C247" s="1"/>
      <c r="D247" t="s">
        <v>10</v>
      </c>
      <c r="E247" t="s">
        <v>236</v>
      </c>
      <c r="F247" t="str">
        <f t="shared" si="74"/>
        <v>G. Nebenfach Sportwissenschaften</v>
      </c>
      <c r="G247" t="str">
        <f t="shared" si="71"/>
        <v>M.Sc. Psychologie - RechtspsychologieG. Nebenfach Sportwissenschaften</v>
      </c>
      <c r="I247" t="s">
        <v>235</v>
      </c>
      <c r="J247">
        <v>4</v>
      </c>
      <c r="L247" s="14">
        <v>3</v>
      </c>
      <c r="M247" t="s">
        <v>49</v>
      </c>
      <c r="N247" t="str">
        <f t="shared" si="75"/>
        <v>?</v>
      </c>
      <c r="O247" t="str">
        <f t="shared" si="76"/>
        <v>M.Sc. Psychologie - RechtspsychologieG. Nebenfach SportwissenschaftenLV II</v>
      </c>
    </row>
    <row r="248" spans="1:15" x14ac:dyDescent="0.25">
      <c r="A248" t="s">
        <v>187</v>
      </c>
      <c r="C248" s="1"/>
      <c r="D248" t="s">
        <v>10</v>
      </c>
      <c r="E248" t="s">
        <v>237</v>
      </c>
      <c r="F248" t="str">
        <f t="shared" si="74"/>
        <v>G. Nebenfach Medizin / Kinder- und Jugendpsychiatrie</v>
      </c>
      <c r="G248" t="str">
        <f t="shared" si="71"/>
        <v>M.Sc. Psychologie - RechtspsychologieG. Nebenfach Medizin / Kinder- und Jugendpsychiatrie</v>
      </c>
      <c r="I248" t="s">
        <v>31</v>
      </c>
      <c r="J248">
        <v>8</v>
      </c>
      <c r="K248" t="s">
        <v>97</v>
      </c>
      <c r="L248" s="14">
        <v>3</v>
      </c>
      <c r="N248" t="str">
        <f t="shared" si="75"/>
        <v>?</v>
      </c>
      <c r="O248" t="str">
        <f t="shared" si="76"/>
        <v>M.Sc. Psychologie - RechtspsychologieG. Nebenfach Medizin / Kinder- und Jugendpsychiatriekomplett</v>
      </c>
    </row>
    <row r="249" spans="1:15" x14ac:dyDescent="0.25">
      <c r="A249" t="s">
        <v>187</v>
      </c>
      <c r="C249" s="1"/>
      <c r="D249" t="s">
        <v>10</v>
      </c>
      <c r="E249" t="s">
        <v>237</v>
      </c>
      <c r="F249" t="str">
        <f t="shared" si="74"/>
        <v>G. Nebenfach Medizin / Kinder- und Jugendpsychiatrie</v>
      </c>
      <c r="G249" t="str">
        <f t="shared" si="71"/>
        <v>M.Sc. Psychologie - RechtspsychologieG. Nebenfach Medizin / Kinder- und Jugendpsychiatrie</v>
      </c>
      <c r="I249" t="s">
        <v>234</v>
      </c>
      <c r="J249">
        <v>4</v>
      </c>
      <c r="L249" s="14">
        <v>3</v>
      </c>
      <c r="N249" t="str">
        <f t="shared" si="75"/>
        <v>?</v>
      </c>
      <c r="O249" t="str">
        <f t="shared" si="76"/>
        <v>M.Sc. Psychologie - RechtspsychologieG. Nebenfach Medizin / Kinder- und JugendpsychiatrieLV I</v>
      </c>
    </row>
    <row r="250" spans="1:15" x14ac:dyDescent="0.25">
      <c r="A250" t="s">
        <v>187</v>
      </c>
      <c r="C250" s="1"/>
      <c r="D250" t="s">
        <v>10</v>
      </c>
      <c r="E250" t="s">
        <v>237</v>
      </c>
      <c r="F250" t="str">
        <f t="shared" si="74"/>
        <v>G. Nebenfach Medizin / Kinder- und Jugendpsychiatrie</v>
      </c>
      <c r="G250" t="str">
        <f t="shared" si="71"/>
        <v>M.Sc. Psychologie - RechtspsychologieG. Nebenfach Medizin / Kinder- und Jugendpsychiatrie</v>
      </c>
      <c r="I250" t="s">
        <v>235</v>
      </c>
      <c r="J250">
        <v>4</v>
      </c>
      <c r="L250" s="14">
        <v>3</v>
      </c>
      <c r="N250" t="str">
        <f t="shared" si="75"/>
        <v>?</v>
      </c>
      <c r="O250" t="str">
        <f t="shared" si="76"/>
        <v>M.Sc. Psychologie - RechtspsychologieG. Nebenfach Medizin / Kinder- und JugendpsychiatrieLV II</v>
      </c>
    </row>
    <row r="251" spans="1:15" x14ac:dyDescent="0.25">
      <c r="A251" t="s">
        <v>187</v>
      </c>
      <c r="C251" s="1"/>
      <c r="D251" t="s">
        <v>10</v>
      </c>
      <c r="E251" t="s">
        <v>238</v>
      </c>
      <c r="F251" t="str">
        <f t="shared" si="74"/>
        <v>G. Nebenfach Medizin / Psychiatrie</v>
      </c>
      <c r="G251" t="str">
        <f t="shared" si="71"/>
        <v>M.Sc. Psychologie - RechtspsychologieG. Nebenfach Medizin / Psychiatrie</v>
      </c>
      <c r="I251" t="s">
        <v>31</v>
      </c>
      <c r="J251">
        <v>8</v>
      </c>
      <c r="K251" t="s">
        <v>97</v>
      </c>
      <c r="L251" s="14">
        <v>3</v>
      </c>
      <c r="N251" t="str">
        <f t="shared" si="75"/>
        <v>?</v>
      </c>
      <c r="O251" t="str">
        <f t="shared" si="76"/>
        <v>M.Sc. Psychologie - RechtspsychologieG. Nebenfach Medizin / Psychiatriekomplett</v>
      </c>
    </row>
    <row r="252" spans="1:15" x14ac:dyDescent="0.25">
      <c r="A252" t="s">
        <v>187</v>
      </c>
      <c r="C252" s="1"/>
      <c r="D252" t="s">
        <v>10</v>
      </c>
      <c r="E252" t="s">
        <v>238</v>
      </c>
      <c r="F252" t="str">
        <f t="shared" si="74"/>
        <v>G. Nebenfach Medizin / Psychiatrie</v>
      </c>
      <c r="G252" t="str">
        <f t="shared" si="71"/>
        <v>M.Sc. Psychologie - RechtspsychologieG. Nebenfach Medizin / Psychiatrie</v>
      </c>
      <c r="I252" t="s">
        <v>234</v>
      </c>
      <c r="J252">
        <v>4</v>
      </c>
      <c r="L252" s="14">
        <v>3</v>
      </c>
      <c r="N252" t="str">
        <f t="shared" si="75"/>
        <v>?</v>
      </c>
      <c r="O252" t="str">
        <f t="shared" si="76"/>
        <v>M.Sc. Psychologie - RechtspsychologieG. Nebenfach Medizin / PsychiatrieLV I</v>
      </c>
    </row>
    <row r="253" spans="1:15" x14ac:dyDescent="0.25">
      <c r="A253" t="s">
        <v>187</v>
      </c>
      <c r="C253" s="1"/>
      <c r="D253" t="s">
        <v>10</v>
      </c>
      <c r="E253" t="s">
        <v>238</v>
      </c>
      <c r="F253" t="str">
        <f t="shared" si="74"/>
        <v>G. Nebenfach Medizin / Psychiatrie</v>
      </c>
      <c r="G253" t="str">
        <f t="shared" si="71"/>
        <v>M.Sc. Psychologie - RechtspsychologieG. Nebenfach Medizin / Psychiatrie</v>
      </c>
      <c r="I253" t="s">
        <v>235</v>
      </c>
      <c r="J253">
        <v>4</v>
      </c>
      <c r="L253" s="14">
        <v>3</v>
      </c>
      <c r="N253" t="str">
        <f t="shared" si="75"/>
        <v>?</v>
      </c>
      <c r="O253" t="str">
        <f t="shared" si="76"/>
        <v>M.Sc. Psychologie - RechtspsychologieG. Nebenfach Medizin / PsychiatrieLV II</v>
      </c>
    </row>
    <row r="254" spans="1:15" x14ac:dyDescent="0.25">
      <c r="A254" t="s">
        <v>187</v>
      </c>
      <c r="C254" s="1"/>
      <c r="D254" t="s">
        <v>10</v>
      </c>
      <c r="E254" t="s">
        <v>239</v>
      </c>
      <c r="F254" t="str">
        <f t="shared" si="74"/>
        <v>G. Nebenfach Rechtswissenschaften</v>
      </c>
      <c r="G254" t="str">
        <f t="shared" si="71"/>
        <v>M.Sc. Psychologie - RechtspsychologieG. Nebenfach Rechtswissenschaften</v>
      </c>
      <c r="I254" t="s">
        <v>31</v>
      </c>
      <c r="J254">
        <v>8</v>
      </c>
      <c r="K254" t="s">
        <v>97</v>
      </c>
      <c r="L254" s="14">
        <v>3</v>
      </c>
      <c r="M254" t="s">
        <v>49</v>
      </c>
      <c r="N254" t="str">
        <f t="shared" si="75"/>
        <v>?</v>
      </c>
      <c r="O254" t="str">
        <f t="shared" si="76"/>
        <v>M.Sc. Psychologie - RechtspsychologieG. Nebenfach Rechtswissenschaftenkomplett</v>
      </c>
    </row>
    <row r="255" spans="1:15" x14ac:dyDescent="0.25">
      <c r="A255" t="s">
        <v>187</v>
      </c>
      <c r="C255" s="1"/>
      <c r="D255" t="s">
        <v>10</v>
      </c>
      <c r="E255" t="s">
        <v>239</v>
      </c>
      <c r="F255" t="str">
        <f t="shared" si="74"/>
        <v>G. Nebenfach Rechtswissenschaften</v>
      </c>
      <c r="G255" t="str">
        <f t="shared" si="71"/>
        <v>M.Sc. Psychologie - RechtspsychologieG. Nebenfach Rechtswissenschaften</v>
      </c>
      <c r="I255" t="s">
        <v>234</v>
      </c>
      <c r="J255">
        <v>4</v>
      </c>
      <c r="L255" s="14">
        <v>3</v>
      </c>
      <c r="M255" t="s">
        <v>49</v>
      </c>
      <c r="N255" t="str">
        <f t="shared" si="75"/>
        <v>?</v>
      </c>
      <c r="O255" t="str">
        <f t="shared" si="76"/>
        <v>M.Sc. Psychologie - RechtspsychologieG. Nebenfach RechtswissenschaftenLV I</v>
      </c>
    </row>
    <row r="256" spans="1:15" x14ac:dyDescent="0.25">
      <c r="A256" t="s">
        <v>187</v>
      </c>
      <c r="C256" s="1"/>
      <c r="D256" t="s">
        <v>10</v>
      </c>
      <c r="E256" t="s">
        <v>239</v>
      </c>
      <c r="F256" t="str">
        <f t="shared" si="74"/>
        <v>G. Nebenfach Rechtswissenschaften</v>
      </c>
      <c r="G256" t="str">
        <f t="shared" si="71"/>
        <v>M.Sc. Psychologie - RechtspsychologieG. Nebenfach Rechtswissenschaften</v>
      </c>
      <c r="I256" t="s">
        <v>235</v>
      </c>
      <c r="J256">
        <v>4</v>
      </c>
      <c r="L256" s="14">
        <v>3</v>
      </c>
      <c r="M256" t="s">
        <v>49</v>
      </c>
      <c r="N256" t="str">
        <f t="shared" si="75"/>
        <v>?</v>
      </c>
      <c r="O256" t="str">
        <f t="shared" si="76"/>
        <v>M.Sc. Psychologie - RechtspsychologieG. Nebenfach RechtswissenschaftenLV II</v>
      </c>
    </row>
    <row r="257" spans="1:15" x14ac:dyDescent="0.25">
      <c r="A257" t="s">
        <v>187</v>
      </c>
      <c r="C257" s="1"/>
      <c r="D257" t="s">
        <v>10</v>
      </c>
      <c r="E257" t="s">
        <v>309</v>
      </c>
      <c r="F257" t="str">
        <f t="shared" si="74"/>
        <v>G. Nebenfach Informatik</v>
      </c>
      <c r="G257" t="str">
        <f t="shared" si="71"/>
        <v>M.Sc. Psychologie - RechtspsychologieG. Nebenfach Informatik</v>
      </c>
      <c r="I257" t="s">
        <v>31</v>
      </c>
      <c r="J257">
        <v>8</v>
      </c>
      <c r="K257" t="s">
        <v>97</v>
      </c>
      <c r="L257" s="14">
        <v>3</v>
      </c>
      <c r="M257" t="s">
        <v>49</v>
      </c>
      <c r="N257" t="str">
        <f t="shared" si="75"/>
        <v>?</v>
      </c>
      <c r="O257" t="str">
        <f t="shared" si="76"/>
        <v>M.Sc. Psychologie - RechtspsychologieG. Nebenfach Informatikkomplett</v>
      </c>
    </row>
    <row r="258" spans="1:15" x14ac:dyDescent="0.25">
      <c r="A258" t="s">
        <v>187</v>
      </c>
      <c r="C258" s="1"/>
      <c r="D258" t="s">
        <v>10</v>
      </c>
      <c r="E258" t="s">
        <v>309</v>
      </c>
      <c r="F258" t="str">
        <f t="shared" ref="F258:F259" si="77">D258&amp;". "&amp;E258</f>
        <v>G. Nebenfach Informatik</v>
      </c>
      <c r="G258" t="str">
        <f t="shared" ref="G258:G259" si="78">A258&amp;F258</f>
        <v>M.Sc. Psychologie - RechtspsychologieG. Nebenfach Informatik</v>
      </c>
      <c r="I258" t="s">
        <v>234</v>
      </c>
      <c r="J258">
        <v>4</v>
      </c>
      <c r="L258" s="14">
        <v>3</v>
      </c>
      <c r="M258" t="s">
        <v>49</v>
      </c>
      <c r="N258" t="str">
        <f t="shared" si="75"/>
        <v>?</v>
      </c>
      <c r="O258" t="str">
        <f t="shared" si="76"/>
        <v>M.Sc. Psychologie - RechtspsychologieG. Nebenfach InformatikLV I</v>
      </c>
    </row>
    <row r="259" spans="1:15" x14ac:dyDescent="0.25">
      <c r="A259" t="s">
        <v>187</v>
      </c>
      <c r="C259" s="1"/>
      <c r="D259" t="s">
        <v>10</v>
      </c>
      <c r="E259" t="s">
        <v>309</v>
      </c>
      <c r="F259" t="str">
        <f t="shared" si="77"/>
        <v>G. Nebenfach Informatik</v>
      </c>
      <c r="G259" t="str">
        <f t="shared" si="78"/>
        <v>M.Sc. Psychologie - RechtspsychologieG. Nebenfach Informatik</v>
      </c>
      <c r="I259" t="s">
        <v>235</v>
      </c>
      <c r="J259">
        <v>4</v>
      </c>
      <c r="L259" s="14">
        <v>3</v>
      </c>
      <c r="M259" t="s">
        <v>49</v>
      </c>
      <c r="N259" t="str">
        <f t="shared" si="75"/>
        <v>?</v>
      </c>
      <c r="O259" t="str">
        <f t="shared" si="76"/>
        <v>M.Sc. Psychologie - RechtspsychologieG. Nebenfach InformatikLV II</v>
      </c>
    </row>
    <row r="260" spans="1:15" x14ac:dyDescent="0.25">
      <c r="A260" t="s">
        <v>187</v>
      </c>
      <c r="C260" s="1" t="s">
        <v>259</v>
      </c>
      <c r="D260" t="s">
        <v>3</v>
      </c>
      <c r="E260" t="s">
        <v>40</v>
      </c>
      <c r="F260" t="str">
        <f t="shared" si="74"/>
        <v>H. Praktikum</v>
      </c>
      <c r="G260" t="str">
        <f t="shared" si="71"/>
        <v>M.Sc. Psychologie - RechtspsychologieH. Praktikum</v>
      </c>
      <c r="I260" t="s">
        <v>31</v>
      </c>
      <c r="J260">
        <v>10</v>
      </c>
      <c r="K260" t="s">
        <v>2</v>
      </c>
      <c r="L260" s="14">
        <v>3</v>
      </c>
      <c r="M260" t="str">
        <f>""</f>
        <v/>
      </c>
      <c r="N260" t="str">
        <f t="shared" si="75"/>
        <v>M.02.132.640</v>
      </c>
      <c r="O260" t="str">
        <f t="shared" si="76"/>
        <v>M.Sc. Psychologie - RechtspsychologieH. Praktikumkomplett</v>
      </c>
    </row>
    <row r="261" spans="1:15" x14ac:dyDescent="0.25">
      <c r="A261" t="s">
        <v>187</v>
      </c>
      <c r="C261" s="1" t="s">
        <v>260</v>
      </c>
      <c r="D261" t="s">
        <v>11</v>
      </c>
      <c r="E261" t="s">
        <v>240</v>
      </c>
      <c r="F261" t="str">
        <f t="shared" si="74"/>
        <v>I. Anwendungsvertiefung</v>
      </c>
      <c r="G261" t="str">
        <f t="shared" si="71"/>
        <v>M.Sc. Psychologie - RechtspsychologieI. Anwendungsvertiefung</v>
      </c>
      <c r="I261" t="s">
        <v>31</v>
      </c>
      <c r="J261">
        <v>8</v>
      </c>
      <c r="K261" t="s">
        <v>222</v>
      </c>
      <c r="L261" s="14">
        <v>3</v>
      </c>
      <c r="M261" t="str">
        <f>""</f>
        <v/>
      </c>
      <c r="N261" t="str">
        <f t="shared" si="75"/>
        <v>M.02.132.650</v>
      </c>
      <c r="O261" t="str">
        <f t="shared" si="76"/>
        <v>M.Sc. Psychologie - RechtspsychologieI. Anwendungsvertiefungkomplett</v>
      </c>
    </row>
    <row r="262" spans="1:15" x14ac:dyDescent="0.25">
      <c r="A262" t="s">
        <v>187</v>
      </c>
      <c r="C262" s="1" t="s">
        <v>260</v>
      </c>
      <c r="D262" t="s">
        <v>11</v>
      </c>
      <c r="E262" t="s">
        <v>241</v>
      </c>
      <c r="F262" t="str">
        <f t="shared" si="74"/>
        <v>I. Anwendungsvertiefung Klinische &amp; klinisch-experimentelle Psychologie</v>
      </c>
      <c r="G262" t="str">
        <f t="shared" si="71"/>
        <v>M.Sc. Psychologie - RechtspsychologieI. Anwendungsvertiefung Klinische &amp; klinisch-experimentelle Psychologie</v>
      </c>
      <c r="I262" t="s">
        <v>390</v>
      </c>
      <c r="J262">
        <v>4</v>
      </c>
      <c r="L262" s="14">
        <v>3</v>
      </c>
      <c r="M262" t="str">
        <f>""</f>
        <v/>
      </c>
      <c r="N262" t="str">
        <f t="shared" si="75"/>
        <v>M.02.132.650</v>
      </c>
      <c r="O262" t="str">
        <f t="shared" si="76"/>
        <v>M.Sc. Psychologie - RechtspsychologieI. Anwendungsvertiefung Klinische &amp; klinisch-experimentelle PsychologieSE Mechanismen psychischer Störungen</v>
      </c>
    </row>
    <row r="263" spans="1:15" x14ac:dyDescent="0.25">
      <c r="A263" t="s">
        <v>187</v>
      </c>
      <c r="C263" s="1" t="s">
        <v>260</v>
      </c>
      <c r="D263" t="s">
        <v>11</v>
      </c>
      <c r="E263" t="s">
        <v>241</v>
      </c>
      <c r="F263" t="str">
        <f t="shared" si="74"/>
        <v>I. Anwendungsvertiefung Klinische &amp; klinisch-experimentelle Psychologie</v>
      </c>
      <c r="G263" t="str">
        <f t="shared" si="71"/>
        <v>M.Sc. Psychologie - RechtspsychologieI. Anwendungsvertiefung Klinische &amp; klinisch-experimentelle Psychologie</v>
      </c>
      <c r="I263" t="s">
        <v>391</v>
      </c>
      <c r="J263">
        <v>4</v>
      </c>
      <c r="L263" s="14">
        <v>3</v>
      </c>
      <c r="M263" t="str">
        <f>""</f>
        <v/>
      </c>
      <c r="N263" t="str">
        <f t="shared" si="75"/>
        <v>M.02.132.650</v>
      </c>
      <c r="O263" t="str">
        <f t="shared" si="76"/>
        <v>M.Sc. Psychologie - RechtspsychologieI. Anwendungsvertiefung Klinische &amp; klinisch-experimentelle PsychologieSE Experimentelle Standardmethoden der Klinischen Psychologie</v>
      </c>
    </row>
    <row r="264" spans="1:15" x14ac:dyDescent="0.25">
      <c r="A264" t="s">
        <v>187</v>
      </c>
      <c r="C264" s="1" t="s">
        <v>260</v>
      </c>
      <c r="D264" t="s">
        <v>11</v>
      </c>
      <c r="E264" t="s">
        <v>242</v>
      </c>
      <c r="F264" t="str">
        <f t="shared" si="74"/>
        <v>I. Anwendungsvertiefung Gesundheitspsychologie</v>
      </c>
      <c r="G264" t="str">
        <f t="shared" si="71"/>
        <v>M.Sc. Psychologie - RechtspsychologieI. Anwendungsvertiefung Gesundheitspsychologie</v>
      </c>
      <c r="I264" t="s">
        <v>392</v>
      </c>
      <c r="J264">
        <v>4</v>
      </c>
      <c r="L264" s="14">
        <v>3</v>
      </c>
      <c r="M264" t="str">
        <f>""</f>
        <v/>
      </c>
      <c r="N264" t="str">
        <f t="shared" si="75"/>
        <v>M.02.132.650</v>
      </c>
      <c r="O264" t="str">
        <f t="shared" si="76"/>
        <v>M.Sc. Psychologie - RechtspsychologieI. Anwendungsvertiefung GesundheitspsychologieSE Angewandte Gesundheitspsychologie</v>
      </c>
    </row>
    <row r="265" spans="1:15" x14ac:dyDescent="0.25">
      <c r="A265" t="s">
        <v>187</v>
      </c>
      <c r="C265" s="1" t="s">
        <v>260</v>
      </c>
      <c r="D265" t="s">
        <v>11</v>
      </c>
      <c r="E265" t="s">
        <v>242</v>
      </c>
      <c r="F265" t="str">
        <f t="shared" si="74"/>
        <v>I. Anwendungsvertiefung Gesundheitspsychologie</v>
      </c>
      <c r="G265" t="str">
        <f t="shared" ref="G265:G273" si="79">A265&amp;F265</f>
        <v>M.Sc. Psychologie - RechtspsychologieI. Anwendungsvertiefung Gesundheitspsychologie</v>
      </c>
      <c r="I265" t="s">
        <v>393</v>
      </c>
      <c r="J265">
        <v>4</v>
      </c>
      <c r="L265" s="14">
        <v>3</v>
      </c>
      <c r="M265" t="str">
        <f>""</f>
        <v/>
      </c>
      <c r="N265" t="str">
        <f t="shared" si="75"/>
        <v>M.02.132.650</v>
      </c>
      <c r="O265" t="str">
        <f t="shared" si="76"/>
        <v>M.Sc. Psychologie - RechtspsychologieI. Anwendungsvertiefung GesundheitspsychologieSE Prävention &amp; Gesundheitsforschung</v>
      </c>
    </row>
    <row r="266" spans="1:15" x14ac:dyDescent="0.25">
      <c r="A266" t="s">
        <v>187</v>
      </c>
      <c r="C266" s="1" t="s">
        <v>260</v>
      </c>
      <c r="D266" t="s">
        <v>11</v>
      </c>
      <c r="E266" t="s">
        <v>243</v>
      </c>
      <c r="F266" t="str">
        <f t="shared" si="74"/>
        <v>I. Anwendungsvertiefung Kognitionspsychologie</v>
      </c>
      <c r="G266" t="str">
        <f t="shared" si="79"/>
        <v>M.Sc. Psychologie - RechtspsychologieI. Anwendungsvertiefung Kognitionspsychologie</v>
      </c>
      <c r="I266" t="s">
        <v>394</v>
      </c>
      <c r="J266">
        <v>4</v>
      </c>
      <c r="L266" s="14">
        <v>3</v>
      </c>
      <c r="M266" t="str">
        <f>""</f>
        <v/>
      </c>
      <c r="N266" t="str">
        <f t="shared" si="75"/>
        <v>M.02.132.650</v>
      </c>
      <c r="O266" t="str">
        <f t="shared" si="76"/>
        <v>M.Sc. Psychologie - RechtspsychologieI. Anwendungsvertiefung KognitionspsychologieSE Grundlagen der anwendungsorientierten Kognitionspsychologie</v>
      </c>
    </row>
    <row r="267" spans="1:15" x14ac:dyDescent="0.25">
      <c r="A267" t="s">
        <v>187</v>
      </c>
      <c r="C267" s="1" t="s">
        <v>260</v>
      </c>
      <c r="D267" t="s">
        <v>11</v>
      </c>
      <c r="E267" t="s">
        <v>243</v>
      </c>
      <c r="F267" t="str">
        <f t="shared" si="74"/>
        <v>I. Anwendungsvertiefung Kognitionspsychologie</v>
      </c>
      <c r="G267" t="str">
        <f t="shared" si="79"/>
        <v>M.Sc. Psychologie - RechtspsychologieI. Anwendungsvertiefung Kognitionspsychologie</v>
      </c>
      <c r="I267" t="s">
        <v>395</v>
      </c>
      <c r="J267">
        <v>4</v>
      </c>
      <c r="L267" s="14">
        <v>3</v>
      </c>
      <c r="M267" t="str">
        <f>""</f>
        <v/>
      </c>
      <c r="N267" t="str">
        <f t="shared" si="75"/>
        <v>M.02.132.650</v>
      </c>
      <c r="O267" t="str">
        <f t="shared" si="76"/>
        <v>M.Sc. Psychologie - RechtspsychologieI. Anwendungsvertiefung KognitionspsychologieSE Spezielle Themen der anwendungsorientierten Kognitionspsychologie</v>
      </c>
    </row>
    <row r="268" spans="1:15" x14ac:dyDescent="0.25">
      <c r="A268" t="s">
        <v>187</v>
      </c>
      <c r="C268" s="1" t="s">
        <v>260</v>
      </c>
      <c r="D268" t="s">
        <v>11</v>
      </c>
      <c r="E268" t="s">
        <v>244</v>
      </c>
      <c r="F268" t="str">
        <f t="shared" si="74"/>
        <v>I. Anwendungsvertiefung Sozialpsychologie</v>
      </c>
      <c r="G268" t="str">
        <f t="shared" si="79"/>
        <v>M.Sc. Psychologie - RechtspsychologieI. Anwendungsvertiefung Sozialpsychologie</v>
      </c>
      <c r="I268" t="s">
        <v>396</v>
      </c>
      <c r="J268">
        <v>4</v>
      </c>
      <c r="L268" s="14">
        <v>3</v>
      </c>
      <c r="M268" t="str">
        <f>""</f>
        <v/>
      </c>
      <c r="N268" t="str">
        <f t="shared" si="75"/>
        <v>M.02.132.650</v>
      </c>
      <c r="O268" t="str">
        <f t="shared" si="76"/>
        <v>M.Sc. Psychologie - RechtspsychologieI. Anwendungsvertiefung SozialpsychologieSE Anwendungen der Sozialpsychologie</v>
      </c>
    </row>
    <row r="269" spans="1:15" x14ac:dyDescent="0.25">
      <c r="A269" t="s">
        <v>187</v>
      </c>
      <c r="B269" t="str">
        <f>"A.02.132."&amp;C269</f>
        <v>A.02.132.300</v>
      </c>
      <c r="C269" s="5">
        <v>300</v>
      </c>
      <c r="D269" t="s">
        <v>12</v>
      </c>
      <c r="E269" t="s">
        <v>111</v>
      </c>
      <c r="F269" t="str">
        <f t="shared" si="74"/>
        <v>J. Abschlussmodul</v>
      </c>
      <c r="G269" t="str">
        <f t="shared" si="79"/>
        <v>M.Sc. Psychologie - RechtspsychologieJ. Abschlussmodul</v>
      </c>
      <c r="I269" t="s">
        <v>31</v>
      </c>
      <c r="J269">
        <v>36</v>
      </c>
      <c r="L269" s="14" t="s">
        <v>44</v>
      </c>
      <c r="N269" t="str">
        <f t="shared" si="75"/>
        <v>A.02.132.300</v>
      </c>
      <c r="O269" t="str">
        <f t="shared" si="76"/>
        <v>M.Sc. Psychologie - RechtspsychologieJ. Abschlussmodulkomplett</v>
      </c>
    </row>
    <row r="270" spans="1:15" x14ac:dyDescent="0.25">
      <c r="A270" t="s">
        <v>187</v>
      </c>
      <c r="B270" t="str">
        <f t="shared" ref="B270:B273" si="80">"A.02.132."&amp;C270</f>
        <v>A.02.132.300</v>
      </c>
      <c r="C270" s="5">
        <v>300</v>
      </c>
      <c r="D270" t="s">
        <v>12</v>
      </c>
      <c r="E270" t="s">
        <v>111</v>
      </c>
      <c r="F270" t="str">
        <f t="shared" si="74"/>
        <v>J. Abschlussmodul</v>
      </c>
      <c r="G270" t="str">
        <f t="shared" si="79"/>
        <v>M.Sc. Psychologie - RechtspsychologieJ. Abschlussmodul</v>
      </c>
      <c r="I270" t="s">
        <v>245</v>
      </c>
      <c r="J270">
        <v>2</v>
      </c>
      <c r="L270" s="14">
        <v>3</v>
      </c>
      <c r="N270" t="str">
        <f t="shared" si="75"/>
        <v>A.02.132.300</v>
      </c>
      <c r="O270" t="str">
        <f t="shared" si="76"/>
        <v>M.Sc. Psychologie - RechtspsychologieJ. AbschlussmodulForschungskolloquium</v>
      </c>
    </row>
    <row r="271" spans="1:15" x14ac:dyDescent="0.25">
      <c r="A271" t="s">
        <v>187</v>
      </c>
      <c r="B271" t="str">
        <f t="shared" si="80"/>
        <v>A.02.132.300</v>
      </c>
      <c r="C271" s="5">
        <v>300</v>
      </c>
      <c r="D271" t="s">
        <v>12</v>
      </c>
      <c r="E271" t="s">
        <v>111</v>
      </c>
      <c r="F271" t="str">
        <f t="shared" si="74"/>
        <v>J. Abschlussmodul</v>
      </c>
      <c r="G271" t="str">
        <f t="shared" si="79"/>
        <v>M.Sc. Psychologie - RechtspsychologieJ. Abschlussmodul</v>
      </c>
      <c r="I271" t="s">
        <v>246</v>
      </c>
      <c r="J271">
        <v>2</v>
      </c>
      <c r="L271" s="14">
        <v>4</v>
      </c>
      <c r="N271" t="str">
        <f t="shared" si="75"/>
        <v>A.02.132.300</v>
      </c>
      <c r="O271" t="str">
        <f t="shared" si="76"/>
        <v>M.Sc. Psychologie - RechtspsychologieJ. AbschlussmodulMSc. Kolloquium</v>
      </c>
    </row>
    <row r="272" spans="1:15" x14ac:dyDescent="0.25">
      <c r="A272" t="s">
        <v>187</v>
      </c>
      <c r="B272" t="str">
        <f t="shared" si="80"/>
        <v>A.02.132.300</v>
      </c>
      <c r="C272" s="5">
        <v>300</v>
      </c>
      <c r="D272" t="s">
        <v>12</v>
      </c>
      <c r="E272" t="s">
        <v>111</v>
      </c>
      <c r="F272" t="str">
        <f t="shared" si="74"/>
        <v>J. Abschlussmodul</v>
      </c>
      <c r="G272" t="str">
        <f t="shared" si="79"/>
        <v>M.Sc. Psychologie - RechtspsychologieJ. Abschlussmodul</v>
      </c>
      <c r="I272" t="s">
        <v>247</v>
      </c>
      <c r="J272">
        <v>30</v>
      </c>
      <c r="L272" s="14" t="s">
        <v>44</v>
      </c>
      <c r="N272" t="str">
        <f t="shared" si="75"/>
        <v>A.02.132.300</v>
      </c>
      <c r="O272" t="str">
        <f t="shared" si="76"/>
        <v>M.Sc. Psychologie - RechtspsychologieJ. AbschlussmodulMSc. Arbeit</v>
      </c>
    </row>
    <row r="273" spans="1:15" x14ac:dyDescent="0.25">
      <c r="A273" t="s">
        <v>187</v>
      </c>
      <c r="B273" t="str">
        <f t="shared" si="80"/>
        <v>A.02.132.300</v>
      </c>
      <c r="C273" s="5">
        <v>300</v>
      </c>
      <c r="D273" t="s">
        <v>12</v>
      </c>
      <c r="E273" t="s">
        <v>111</v>
      </c>
      <c r="F273" t="str">
        <f t="shared" si="74"/>
        <v>J. Abschlussmodul</v>
      </c>
      <c r="G273" t="str">
        <f t="shared" si="79"/>
        <v>M.Sc. Psychologie - RechtspsychologieJ. Abschlussmodul</v>
      </c>
      <c r="I273" t="s">
        <v>248</v>
      </c>
      <c r="J273">
        <v>2</v>
      </c>
      <c r="K273" t="s">
        <v>229</v>
      </c>
      <c r="L273" s="14">
        <v>4</v>
      </c>
      <c r="M273" t="str">
        <f>""</f>
        <v/>
      </c>
      <c r="N273" t="str">
        <f t="shared" si="75"/>
        <v>A.02.132.300</v>
      </c>
      <c r="O273" t="str">
        <f t="shared" si="76"/>
        <v>M.Sc. Psychologie - RechtspsychologieJ. AbschlussmodulMSc. Prüfung</v>
      </c>
    </row>
    <row r="274" spans="1:15" x14ac:dyDescent="0.25">
      <c r="A274" t="s">
        <v>188</v>
      </c>
      <c r="C274" s="1" t="s">
        <v>254</v>
      </c>
      <c r="D274" t="s">
        <v>1</v>
      </c>
      <c r="E274" t="s">
        <v>215</v>
      </c>
      <c r="F274" t="str">
        <f>D274&amp;". "&amp;E274</f>
        <v>A. Fortgeschrittene statistische Methoden</v>
      </c>
      <c r="G274" t="str">
        <f t="shared" ref="G274:G334" si="81">A274&amp;F274</f>
        <v>M.Sc. Psychologie - Kindheit und JugendA. Fortgeschrittene statistische Methoden</v>
      </c>
      <c r="I274" t="s">
        <v>31</v>
      </c>
      <c r="J274">
        <v>10</v>
      </c>
      <c r="K274" t="s">
        <v>216</v>
      </c>
      <c r="L274" s="14" t="s">
        <v>217</v>
      </c>
      <c r="M274" t="str">
        <f>""</f>
        <v/>
      </c>
      <c r="N274" t="str">
        <f t="shared" ref="N274:N293" si="82">IF(B274="",IF(C274="","?",$C$4&amp;C274),B274)</f>
        <v>M.02.132.600</v>
      </c>
      <c r="O274" t="str">
        <f t="shared" ref="O274:O293" si="83">A274&amp;F274&amp;I274</f>
        <v>M.Sc. Psychologie - Kindheit und JugendA. Fortgeschrittene statistische Methodenkomplett</v>
      </c>
    </row>
    <row r="275" spans="1:15" x14ac:dyDescent="0.25">
      <c r="A275" t="s">
        <v>188</v>
      </c>
      <c r="C275" s="1" t="s">
        <v>254</v>
      </c>
      <c r="D275" t="s">
        <v>1</v>
      </c>
      <c r="E275" t="s">
        <v>215</v>
      </c>
      <c r="F275" t="str">
        <f t="shared" ref="F275:F337" si="84">D275&amp;". "&amp;E275</f>
        <v>A. Fortgeschrittene statistische Methoden</v>
      </c>
      <c r="G275" t="str">
        <f t="shared" si="81"/>
        <v>M.Sc. Psychologie - Kindheit und JugendA. Fortgeschrittene statistische Methoden</v>
      </c>
      <c r="H275">
        <v>6010</v>
      </c>
      <c r="I275" t="s">
        <v>431</v>
      </c>
      <c r="J275">
        <v>3</v>
      </c>
      <c r="K275" t="s">
        <v>216</v>
      </c>
      <c r="L275" s="14" t="s">
        <v>65</v>
      </c>
      <c r="M275" t="str">
        <f>""</f>
        <v/>
      </c>
      <c r="N275" t="str">
        <f t="shared" si="82"/>
        <v>M.02.132.600</v>
      </c>
      <c r="O275" t="str">
        <f t="shared" si="83"/>
        <v>M.Sc. Psychologie - Kindheit und JugendA. Fortgeschrittene statistische MethodenVL Fortgeschrittene statistische Methoden I (Grundlagen)</v>
      </c>
    </row>
    <row r="276" spans="1:15" x14ac:dyDescent="0.25">
      <c r="A276" t="s">
        <v>188</v>
      </c>
      <c r="C276" s="1" t="s">
        <v>254</v>
      </c>
      <c r="D276" t="s">
        <v>1</v>
      </c>
      <c r="E276" t="s">
        <v>215</v>
      </c>
      <c r="F276" t="str">
        <f t="shared" si="84"/>
        <v>A. Fortgeschrittene statistische Methoden</v>
      </c>
      <c r="G276" t="str">
        <f t="shared" si="81"/>
        <v>M.Sc. Psychologie - Kindheit und JugendA. Fortgeschrittene statistische Methoden</v>
      </c>
      <c r="H276">
        <v>6020</v>
      </c>
      <c r="I276" t="s">
        <v>430</v>
      </c>
      <c r="J276">
        <v>2</v>
      </c>
      <c r="L276" s="14" t="s">
        <v>65</v>
      </c>
      <c r="M276" t="str">
        <f>""</f>
        <v/>
      </c>
      <c r="N276" t="str">
        <f t="shared" si="82"/>
        <v>M.02.132.600</v>
      </c>
      <c r="O276" t="str">
        <f t="shared" si="83"/>
        <v>M.Sc. Psychologie - Kindheit und JugendA. Fortgeschrittene statistische MethodenUE Fortgeschrittene statistische Methoden I (Grundlagen)</v>
      </c>
    </row>
    <row r="277" spans="1:15" x14ac:dyDescent="0.25">
      <c r="A277" t="s">
        <v>188</v>
      </c>
      <c r="C277" s="1" t="s">
        <v>254</v>
      </c>
      <c r="D277" t="s">
        <v>1</v>
      </c>
      <c r="E277" t="s">
        <v>215</v>
      </c>
      <c r="F277" t="str">
        <f t="shared" si="84"/>
        <v>A. Fortgeschrittene statistische Methoden</v>
      </c>
      <c r="G277" t="str">
        <f t="shared" si="81"/>
        <v>M.Sc. Psychologie - Kindheit und JugendA. Fortgeschrittene statistische Methoden</v>
      </c>
      <c r="H277">
        <v>6110</v>
      </c>
      <c r="I277" t="s">
        <v>428</v>
      </c>
      <c r="J277">
        <v>4</v>
      </c>
      <c r="K277" t="s">
        <v>3</v>
      </c>
      <c r="L277" s="14" t="s">
        <v>68</v>
      </c>
      <c r="M277" t="str">
        <f>""</f>
        <v/>
      </c>
      <c r="N277" t="str">
        <f t="shared" si="82"/>
        <v>M.02.132.600</v>
      </c>
      <c r="O277" t="str">
        <f t="shared" si="83"/>
        <v>M.Sc. Psychologie - Kindheit und JugendA. Fortgeschrittene statistische MethodenSE Fortgeschrittene statistische Methoden II (Vertiefung)</v>
      </c>
    </row>
    <row r="278" spans="1:15" x14ac:dyDescent="0.25">
      <c r="A278" t="s">
        <v>188</v>
      </c>
      <c r="C278" s="1" t="s">
        <v>254</v>
      </c>
      <c r="D278" t="s">
        <v>1</v>
      </c>
      <c r="E278" t="s">
        <v>215</v>
      </c>
      <c r="F278" t="str">
        <f t="shared" si="84"/>
        <v>A. Fortgeschrittene statistische Methoden</v>
      </c>
      <c r="G278" t="str">
        <f t="shared" si="81"/>
        <v>M.Sc. Psychologie - Kindheit und JugendA. Fortgeschrittene statistische Methoden</v>
      </c>
      <c r="H278">
        <v>6120</v>
      </c>
      <c r="I278" t="s">
        <v>427</v>
      </c>
      <c r="J278">
        <v>1</v>
      </c>
      <c r="L278" s="14" t="s">
        <v>68</v>
      </c>
      <c r="M278" t="str">
        <f>""</f>
        <v/>
      </c>
      <c r="N278" t="str">
        <f t="shared" si="82"/>
        <v>M.02.132.600</v>
      </c>
      <c r="O278" t="str">
        <f t="shared" si="83"/>
        <v>M.Sc. Psychologie - Kindheit und JugendA. Fortgeschrittene statistische MethodenUE Anwendungen in R II</v>
      </c>
    </row>
    <row r="279" spans="1:15" x14ac:dyDescent="0.25">
      <c r="A279" t="s">
        <v>188</v>
      </c>
      <c r="C279" s="1" t="s">
        <v>255</v>
      </c>
      <c r="D279" t="s">
        <v>2</v>
      </c>
      <c r="E279" t="s">
        <v>218</v>
      </c>
      <c r="F279" t="str">
        <f t="shared" si="84"/>
        <v>B. Fortgeschrittene Diagnostik</v>
      </c>
      <c r="G279" t="str">
        <f t="shared" si="81"/>
        <v>M.Sc. Psychologie - Kindheit und JugendB. Fortgeschrittene Diagnostik</v>
      </c>
      <c r="I279" t="s">
        <v>31</v>
      </c>
      <c r="J279">
        <v>10</v>
      </c>
      <c r="K279" t="s">
        <v>216</v>
      </c>
      <c r="L279" s="14" t="s">
        <v>217</v>
      </c>
      <c r="M279" t="str">
        <f>""</f>
        <v/>
      </c>
      <c r="N279" t="str">
        <f t="shared" si="82"/>
        <v>M.02.132.610</v>
      </c>
      <c r="O279" t="str">
        <f t="shared" si="83"/>
        <v>M.Sc. Psychologie - Kindheit und JugendB. Fortgeschrittene Diagnostikkomplett</v>
      </c>
    </row>
    <row r="280" spans="1:15" x14ac:dyDescent="0.25">
      <c r="A280" t="s">
        <v>188</v>
      </c>
      <c r="C280" s="1" t="s">
        <v>255</v>
      </c>
      <c r="D280" t="s">
        <v>2</v>
      </c>
      <c r="E280" t="s">
        <v>218</v>
      </c>
      <c r="F280" t="str">
        <f t="shared" si="84"/>
        <v>B. Fortgeschrittene Diagnostik</v>
      </c>
      <c r="G280" t="str">
        <f t="shared" si="81"/>
        <v>M.Sc. Psychologie - Kindheit und JugendB. Fortgeschrittene Diagnostik</v>
      </c>
      <c r="H280">
        <v>6030</v>
      </c>
      <c r="I280" t="s">
        <v>377</v>
      </c>
      <c r="J280">
        <v>4</v>
      </c>
      <c r="K280" t="s">
        <v>3</v>
      </c>
      <c r="L280" s="14" t="s">
        <v>65</v>
      </c>
      <c r="M280" t="str">
        <f>""</f>
        <v/>
      </c>
      <c r="N280" t="str">
        <f t="shared" si="82"/>
        <v>M.02.132.610</v>
      </c>
      <c r="O280" t="str">
        <f t="shared" si="83"/>
        <v>M.Sc. Psychologie - Kindheit und JugendB. Fortgeschrittene DiagnostikSE Fortgeschrittene Diagnostik I: Gutachten</v>
      </c>
    </row>
    <row r="281" spans="1:15" x14ac:dyDescent="0.25">
      <c r="A281" t="s">
        <v>188</v>
      </c>
      <c r="C281" s="1" t="s">
        <v>255</v>
      </c>
      <c r="D281" t="s">
        <v>2</v>
      </c>
      <c r="E281" t="s">
        <v>218</v>
      </c>
      <c r="F281" t="str">
        <f t="shared" si="84"/>
        <v>B. Fortgeschrittene Diagnostik</v>
      </c>
      <c r="G281" t="str">
        <f t="shared" si="81"/>
        <v>M.Sc. Psychologie - Kindheit und JugendB. Fortgeschrittene Diagnostik</v>
      </c>
      <c r="H281">
        <v>6040</v>
      </c>
      <c r="I281" t="s">
        <v>434</v>
      </c>
      <c r="J281">
        <v>3</v>
      </c>
      <c r="L281" s="14" t="s">
        <v>65</v>
      </c>
      <c r="M281" t="str">
        <f>""</f>
        <v/>
      </c>
      <c r="N281" t="str">
        <f t="shared" si="82"/>
        <v>M.02.132.610</v>
      </c>
      <c r="O281" t="str">
        <f t="shared" si="83"/>
        <v>M.Sc. Psychologie - Kindheit und JugendB. Fortgeschrittene DiagnostikVL Fortgeschrittene Diagnostik II: Avancierte Testtheorie</v>
      </c>
    </row>
    <row r="282" spans="1:15" x14ac:dyDescent="0.25">
      <c r="A282" t="s">
        <v>188</v>
      </c>
      <c r="C282" s="1" t="s">
        <v>255</v>
      </c>
      <c r="D282" t="s">
        <v>2</v>
      </c>
      <c r="E282" t="s">
        <v>218</v>
      </c>
      <c r="F282" t="str">
        <f t="shared" si="84"/>
        <v>B. Fortgeschrittene Diagnostik</v>
      </c>
      <c r="G282" t="str">
        <f t="shared" si="81"/>
        <v>M.Sc. Psychologie - Kindheit und JugendB. Fortgeschrittene Diagnostik</v>
      </c>
      <c r="H282">
        <v>6130</v>
      </c>
      <c r="I282" t="s">
        <v>435</v>
      </c>
      <c r="J282">
        <v>2</v>
      </c>
      <c r="K282" t="s">
        <v>216</v>
      </c>
      <c r="L282" s="14" t="s">
        <v>68</v>
      </c>
      <c r="M282" t="str">
        <f>""</f>
        <v/>
      </c>
      <c r="N282" t="str">
        <f t="shared" si="82"/>
        <v>M.02.132.610</v>
      </c>
      <c r="O282" t="str">
        <f t="shared" si="83"/>
        <v>M.Sc. Psychologie - Kindheit und JugendB. Fortgeschrittene DiagnostikUE Fortgeschrittene Diagnostik II: Avancierte Testtheorie</v>
      </c>
    </row>
    <row r="283" spans="1:15" x14ac:dyDescent="0.25">
      <c r="A283" t="s">
        <v>188</v>
      </c>
      <c r="C283" s="1" t="s">
        <v>255</v>
      </c>
      <c r="D283" t="s">
        <v>2</v>
      </c>
      <c r="E283" t="s">
        <v>218</v>
      </c>
      <c r="F283" t="str">
        <f t="shared" si="84"/>
        <v>B. Fortgeschrittene Diagnostik</v>
      </c>
      <c r="G283" t="str">
        <f t="shared" si="81"/>
        <v>M.Sc. Psychologie - Kindheit und JugendB. Fortgeschrittene Diagnostik</v>
      </c>
      <c r="H283">
        <v>6140</v>
      </c>
      <c r="I283" t="s">
        <v>436</v>
      </c>
      <c r="J283">
        <v>1</v>
      </c>
      <c r="L283" s="14" t="s">
        <v>68</v>
      </c>
      <c r="M283" t="str">
        <f>""</f>
        <v/>
      </c>
      <c r="N283" t="str">
        <f t="shared" si="82"/>
        <v>M.02.132.610</v>
      </c>
      <c r="O283" t="str">
        <f t="shared" si="83"/>
        <v>M.Sc. Psychologie - Kindheit und JugendB. Fortgeschrittene DiagnostikAnwendungen in R I</v>
      </c>
    </row>
    <row r="284" spans="1:15" x14ac:dyDescent="0.25">
      <c r="A284" t="s">
        <v>188</v>
      </c>
      <c r="C284" s="1" t="s">
        <v>256</v>
      </c>
      <c r="D284" t="s">
        <v>4</v>
      </c>
      <c r="E284" t="s">
        <v>219</v>
      </c>
      <c r="F284" t="str">
        <f t="shared" si="84"/>
        <v>C. Klinische Psychologie über die Lebensspanne</v>
      </c>
      <c r="G284" t="str">
        <f t="shared" si="81"/>
        <v>M.Sc. Psychologie - Kindheit und JugendC. Klinische Psychologie über die Lebensspanne</v>
      </c>
      <c r="I284" t="s">
        <v>31</v>
      </c>
      <c r="J284">
        <v>8</v>
      </c>
      <c r="K284" t="s">
        <v>220</v>
      </c>
      <c r="L284" s="14" t="s">
        <v>217</v>
      </c>
      <c r="M284" t="str">
        <f>""</f>
        <v/>
      </c>
      <c r="N284" t="str">
        <f t="shared" si="82"/>
        <v>M.02.132.620</v>
      </c>
      <c r="O284" t="str">
        <f t="shared" si="83"/>
        <v>M.Sc. Psychologie - Kindheit und JugendC. Klinische Psychologie über die Lebensspannekomplett</v>
      </c>
    </row>
    <row r="285" spans="1:15" x14ac:dyDescent="0.25">
      <c r="A285" t="s">
        <v>188</v>
      </c>
      <c r="C285" s="1" t="s">
        <v>256</v>
      </c>
      <c r="D285" t="s">
        <v>4</v>
      </c>
      <c r="E285" t="s">
        <v>219</v>
      </c>
      <c r="F285" t="str">
        <f t="shared" si="84"/>
        <v>C. Klinische Psychologie über die Lebensspanne</v>
      </c>
      <c r="G285" t="str">
        <f t="shared" si="81"/>
        <v>M.Sc. Psychologie - Kindheit und JugendC. Klinische Psychologie über die Lebensspanne</v>
      </c>
      <c r="H285">
        <v>6050</v>
      </c>
      <c r="I285" t="s">
        <v>432</v>
      </c>
      <c r="J285">
        <v>4</v>
      </c>
      <c r="L285" s="14" t="s">
        <v>217</v>
      </c>
      <c r="M285" t="str">
        <f>""</f>
        <v/>
      </c>
      <c r="N285" t="str">
        <f t="shared" si="82"/>
        <v>M.02.132.620</v>
      </c>
      <c r="O285" t="str">
        <f t="shared" si="83"/>
        <v>M.Sc. Psychologie - Kindheit und JugendC. Klinische Psychologie über die LebensspanneVL Neurowissenschaftliche Grundlagen der Klinischen Psychologie</v>
      </c>
    </row>
    <row r="286" spans="1:15" x14ac:dyDescent="0.25">
      <c r="A286" t="s">
        <v>188</v>
      </c>
      <c r="C286" s="1" t="s">
        <v>256</v>
      </c>
      <c r="D286" t="s">
        <v>4</v>
      </c>
      <c r="E286" t="s">
        <v>219</v>
      </c>
      <c r="F286" t="str">
        <f t="shared" si="84"/>
        <v>C. Klinische Psychologie über die Lebensspanne</v>
      </c>
      <c r="G286" t="str">
        <f t="shared" si="81"/>
        <v>M.Sc. Psychologie - Kindheit und JugendC. Klinische Psychologie über die Lebensspanne</v>
      </c>
      <c r="H286">
        <v>6150</v>
      </c>
      <c r="I286" t="s">
        <v>433</v>
      </c>
      <c r="J286">
        <v>4</v>
      </c>
      <c r="L286" s="14" t="s">
        <v>217</v>
      </c>
      <c r="M286" t="str">
        <f>""</f>
        <v/>
      </c>
      <c r="N286" t="str">
        <f t="shared" si="82"/>
        <v>M.02.132.620</v>
      </c>
      <c r="O286" t="str">
        <f t="shared" si="83"/>
        <v>M.Sc. Psychologie - Kindheit und JugendC. Klinische Psychologie über die LebensspanneVL Psychische Störungen und deren Entwicklung über die Lebensspanne</v>
      </c>
    </row>
    <row r="287" spans="1:15" x14ac:dyDescent="0.25">
      <c r="A287" t="s">
        <v>188</v>
      </c>
      <c r="C287" s="1" t="s">
        <v>257</v>
      </c>
      <c r="D287" t="s">
        <v>6</v>
      </c>
      <c r="E287" t="s">
        <v>221</v>
      </c>
      <c r="F287" t="str">
        <f t="shared" si="84"/>
        <v>D. Grundlagenvertiefung</v>
      </c>
      <c r="G287" t="str">
        <f t="shared" si="81"/>
        <v>M.Sc. Psychologie - Kindheit und JugendD. Grundlagenvertiefung</v>
      </c>
      <c r="I287" t="s">
        <v>31</v>
      </c>
      <c r="J287">
        <v>8</v>
      </c>
      <c r="K287" t="s">
        <v>222</v>
      </c>
      <c r="L287" s="14" t="s">
        <v>217</v>
      </c>
      <c r="M287" t="str">
        <f>""</f>
        <v/>
      </c>
      <c r="N287" t="str">
        <f t="shared" si="82"/>
        <v>M.02.132.630</v>
      </c>
      <c r="O287" t="str">
        <f t="shared" si="83"/>
        <v>M.Sc. Psychologie - Kindheit und JugendD. Grundlagenvertiefungkomplett</v>
      </c>
    </row>
    <row r="288" spans="1:15" x14ac:dyDescent="0.25">
      <c r="A288" t="s">
        <v>188</v>
      </c>
      <c r="C288" s="1" t="s">
        <v>257</v>
      </c>
      <c r="D288" t="s">
        <v>6</v>
      </c>
      <c r="E288" t="s">
        <v>223</v>
      </c>
      <c r="F288" t="str">
        <f t="shared" si="84"/>
        <v>D. Grundlagenvertiefung Persönlichkeitspsychologie</v>
      </c>
      <c r="G288" t="str">
        <f t="shared" si="81"/>
        <v>M.Sc. Psychologie - Kindheit und JugendD. Grundlagenvertiefung Persönlichkeitspsychologie</v>
      </c>
      <c r="H288">
        <v>6096</v>
      </c>
      <c r="I288" t="s">
        <v>378</v>
      </c>
      <c r="J288">
        <v>4</v>
      </c>
      <c r="L288" s="14" t="s">
        <v>217</v>
      </c>
      <c r="M288" t="str">
        <f>""</f>
        <v/>
      </c>
      <c r="N288" t="str">
        <f t="shared" si="82"/>
        <v>M.02.132.630</v>
      </c>
      <c r="O288" t="str">
        <f t="shared" si="83"/>
        <v>M.Sc. Psychologie - Kindheit und JugendD. Grundlagenvertiefung PersönlichkeitspsychologieSE Persönlichkeitspsychologie: The power of personality</v>
      </c>
    </row>
    <row r="289" spans="1:15" x14ac:dyDescent="0.25">
      <c r="A289" t="s">
        <v>188</v>
      </c>
      <c r="C289" s="1" t="s">
        <v>257</v>
      </c>
      <c r="D289" t="s">
        <v>6</v>
      </c>
      <c r="E289" t="s">
        <v>223</v>
      </c>
      <c r="F289" t="str">
        <f t="shared" si="84"/>
        <v>D. Grundlagenvertiefung Persönlichkeitspsychologie</v>
      </c>
      <c r="G289" t="str">
        <f t="shared" si="81"/>
        <v>M.Sc. Psychologie - Kindheit und JugendD. Grundlagenvertiefung Persönlichkeitspsychologie</v>
      </c>
      <c r="H289">
        <v>6098</v>
      </c>
      <c r="I289" t="s">
        <v>379</v>
      </c>
      <c r="J289">
        <v>4</v>
      </c>
      <c r="L289" s="14" t="s">
        <v>217</v>
      </c>
      <c r="M289" t="str">
        <f>""</f>
        <v/>
      </c>
      <c r="N289" t="str">
        <f t="shared" si="82"/>
        <v>M.02.132.630</v>
      </c>
      <c r="O289" t="str">
        <f t="shared" si="83"/>
        <v>M.Sc. Psychologie - Kindheit und JugendD. Grundlagenvertiefung PersönlichkeitspsychologieSE Aktuelle Kontroversen in der Persönlichkeitspsychologie</v>
      </c>
    </row>
    <row r="290" spans="1:15" x14ac:dyDescent="0.25">
      <c r="A290" t="s">
        <v>188</v>
      </c>
      <c r="C290" s="1" t="s">
        <v>257</v>
      </c>
      <c r="D290" t="s">
        <v>6</v>
      </c>
      <c r="E290" t="s">
        <v>224</v>
      </c>
      <c r="F290" t="str">
        <f t="shared" si="84"/>
        <v>D. Grundlagenvertiefung Sozialpsychologie</v>
      </c>
      <c r="G290" t="str">
        <f t="shared" si="81"/>
        <v>M.Sc. Psychologie - Kindheit und JugendD. Grundlagenvertiefung Sozialpsychologie</v>
      </c>
      <c r="H290">
        <v>6060</v>
      </c>
      <c r="I290" t="s">
        <v>380</v>
      </c>
      <c r="J290">
        <v>4</v>
      </c>
      <c r="L290" s="14" t="s">
        <v>217</v>
      </c>
      <c r="M290" t="str">
        <f>""</f>
        <v/>
      </c>
      <c r="N290" t="str">
        <f t="shared" si="82"/>
        <v>M.02.132.630</v>
      </c>
      <c r="O290" t="str">
        <f t="shared" si="83"/>
        <v>M.Sc. Psychologie - Kindheit und JugendD. Grundlagenvertiefung SozialpsychologieSE Soziale Kognition</v>
      </c>
    </row>
    <row r="291" spans="1:15" x14ac:dyDescent="0.25">
      <c r="A291" t="s">
        <v>188</v>
      </c>
      <c r="C291" s="1" t="s">
        <v>257</v>
      </c>
      <c r="D291" t="s">
        <v>6</v>
      </c>
      <c r="E291" t="s">
        <v>224</v>
      </c>
      <c r="F291" t="str">
        <f t="shared" si="84"/>
        <v>D. Grundlagenvertiefung Sozialpsychologie</v>
      </c>
      <c r="G291" t="str">
        <f t="shared" si="81"/>
        <v>M.Sc. Psychologie - Kindheit und JugendD. Grundlagenvertiefung Sozialpsychologie</v>
      </c>
      <c r="H291">
        <v>6092</v>
      </c>
      <c r="I291" t="s">
        <v>397</v>
      </c>
      <c r="J291">
        <v>4</v>
      </c>
      <c r="L291" s="14" t="s">
        <v>217</v>
      </c>
      <c r="M291" t="str">
        <f>""</f>
        <v/>
      </c>
      <c r="N291" t="str">
        <f t="shared" si="82"/>
        <v>M.02.132.630</v>
      </c>
      <c r="O291" t="str">
        <f t="shared" si="83"/>
        <v>M.Sc. Psychologie - Kindheit und JugendD. Grundlagenvertiefung SozialpsychologieSE Aktuelle Kontroversen in der Sozialpsychologie</v>
      </c>
    </row>
    <row r="292" spans="1:15" x14ac:dyDescent="0.25">
      <c r="A292" t="s">
        <v>188</v>
      </c>
      <c r="C292" s="1" t="s">
        <v>257</v>
      </c>
      <c r="D292" t="s">
        <v>6</v>
      </c>
      <c r="E292" t="s">
        <v>225</v>
      </c>
      <c r="F292" t="str">
        <f t="shared" si="84"/>
        <v>D. Grundlagenvertiefung Entwicklungspsychologie</v>
      </c>
      <c r="G292" t="str">
        <f t="shared" si="81"/>
        <v>M.Sc. Psychologie - Kindheit und JugendD. Grundlagenvertiefung Entwicklungspsychologie</v>
      </c>
      <c r="H292">
        <v>6099</v>
      </c>
      <c r="I292" t="s">
        <v>382</v>
      </c>
      <c r="J292">
        <v>4</v>
      </c>
      <c r="L292" s="14" t="s">
        <v>217</v>
      </c>
      <c r="M292" t="str">
        <f>""</f>
        <v/>
      </c>
      <c r="N292" t="str">
        <f t="shared" si="82"/>
        <v>M.02.132.630</v>
      </c>
      <c r="O292" t="str">
        <f t="shared" si="83"/>
        <v>M.Sc. Psychologie - Kindheit und JugendD. Grundlagenvertiefung EntwicklungspsychologieSE Entwicklungspsychologie I</v>
      </c>
    </row>
    <row r="293" spans="1:15" x14ac:dyDescent="0.25">
      <c r="A293" t="s">
        <v>188</v>
      </c>
      <c r="C293" s="1" t="s">
        <v>257</v>
      </c>
      <c r="D293" t="s">
        <v>6</v>
      </c>
      <c r="E293" t="s">
        <v>225</v>
      </c>
      <c r="F293" t="str">
        <f t="shared" si="84"/>
        <v>D. Grundlagenvertiefung Entwicklungspsychologie</v>
      </c>
      <c r="G293" t="str">
        <f t="shared" si="81"/>
        <v>M.Sc. Psychologie - Kindheit und JugendD. Grundlagenvertiefung Entwicklungspsychologie</v>
      </c>
      <c r="H293">
        <v>6100</v>
      </c>
      <c r="I293" t="s">
        <v>383</v>
      </c>
      <c r="J293">
        <v>4</v>
      </c>
      <c r="L293" s="14" t="s">
        <v>217</v>
      </c>
      <c r="M293" t="str">
        <f>""</f>
        <v/>
      </c>
      <c r="N293" t="str">
        <f t="shared" si="82"/>
        <v>M.02.132.630</v>
      </c>
      <c r="O293" t="str">
        <f t="shared" si="83"/>
        <v>M.Sc. Psychologie - Kindheit und JugendD. Grundlagenvertiefung EntwicklungspsychologieSE Entwicklungspsychologie II</v>
      </c>
    </row>
    <row r="294" spans="1:15" x14ac:dyDescent="0.25">
      <c r="A294" t="s">
        <v>188</v>
      </c>
      <c r="C294" s="1" t="s">
        <v>257</v>
      </c>
      <c r="D294" t="s">
        <v>6</v>
      </c>
      <c r="E294" t="s">
        <v>226</v>
      </c>
      <c r="F294" t="str">
        <f t="shared" si="84"/>
        <v>D. Grundlagenvertiefung Allgemeine Psychologie</v>
      </c>
      <c r="G294" t="str">
        <f t="shared" si="81"/>
        <v>M.Sc. Psychologie - Kindheit und JugendD. Grundlagenvertiefung Allgemeine Psychologie</v>
      </c>
      <c r="H294">
        <v>6070</v>
      </c>
      <c r="I294" t="s">
        <v>384</v>
      </c>
      <c r="J294">
        <v>4</v>
      </c>
      <c r="L294" s="14" t="s">
        <v>217</v>
      </c>
      <c r="M294" t="str">
        <f>""</f>
        <v/>
      </c>
      <c r="N294" t="str">
        <f t="shared" ref="N294:N357" si="85">IF(B294="",IF(C294="","?",$C$4&amp;C294),B294)</f>
        <v>M.02.132.630</v>
      </c>
      <c r="O294" t="str">
        <f t="shared" ref="O294:O357" si="86">A294&amp;F294&amp;I294</f>
        <v>M.Sc. Psychologie - Kindheit und JugendD. Grundlagenvertiefung Allgemeine PsychologieSE Aktuelle Grundlagenforschung Allgemeine Psychologie</v>
      </c>
    </row>
    <row r="295" spans="1:15" x14ac:dyDescent="0.25">
      <c r="A295" t="s">
        <v>188</v>
      </c>
      <c r="C295" s="1" t="s">
        <v>257</v>
      </c>
      <c r="D295" t="s">
        <v>6</v>
      </c>
      <c r="E295" t="s">
        <v>226</v>
      </c>
      <c r="F295" t="str">
        <f t="shared" si="84"/>
        <v>D. Grundlagenvertiefung Allgemeine Psychologie</v>
      </c>
      <c r="G295" t="str">
        <f t="shared" si="81"/>
        <v>M.Sc. Psychologie - Kindheit und JugendD. Grundlagenvertiefung Allgemeine Psychologie</v>
      </c>
      <c r="H295">
        <v>6094</v>
      </c>
      <c r="I295" t="s">
        <v>385</v>
      </c>
      <c r="J295">
        <v>4</v>
      </c>
      <c r="L295" s="14" t="s">
        <v>217</v>
      </c>
      <c r="M295" t="str">
        <f>""</f>
        <v/>
      </c>
      <c r="N295" t="str">
        <f t="shared" si="85"/>
        <v>M.02.132.630</v>
      </c>
      <c r="O295" t="str">
        <f t="shared" si="86"/>
        <v>M.Sc. Psychologie - Kindheit und JugendD. Grundlagenvertiefung Allgemeine PsychologieSE Spezielle Grundlagenforschung Allgemeine Psychologie</v>
      </c>
    </row>
    <row r="296" spans="1:15" x14ac:dyDescent="0.25">
      <c r="A296" t="s">
        <v>188</v>
      </c>
      <c r="C296" s="1" t="s">
        <v>257</v>
      </c>
      <c r="D296" t="s">
        <v>6</v>
      </c>
      <c r="E296" t="s">
        <v>227</v>
      </c>
      <c r="F296" t="str">
        <f t="shared" si="84"/>
        <v>D. Grundlagenvertiefung Klinische und Kognitive Neurowissenschaften</v>
      </c>
      <c r="G296" t="str">
        <f t="shared" si="81"/>
        <v>M.Sc. Psychologie - Kindheit und JugendD. Grundlagenvertiefung Klinische und Kognitive Neurowissenschaften</v>
      </c>
      <c r="H296" s="5">
        <v>6080</v>
      </c>
      <c r="I296" t="s">
        <v>386</v>
      </c>
      <c r="J296">
        <v>4</v>
      </c>
      <c r="L296" s="14" t="s">
        <v>217</v>
      </c>
      <c r="M296" t="str">
        <f>""</f>
        <v/>
      </c>
      <c r="N296" t="str">
        <f t="shared" si="85"/>
        <v>M.02.132.630</v>
      </c>
      <c r="O296" t="str">
        <f t="shared" si="86"/>
        <v>M.Sc. Psychologie - Kindheit und JugendD. Grundlagenvertiefung Klinische und Kognitive NeurowissenschaftenSE Neurowissenschaftliche Methoden</v>
      </c>
    </row>
    <row r="297" spans="1:15" x14ac:dyDescent="0.25">
      <c r="A297" t="s">
        <v>188</v>
      </c>
      <c r="C297" s="1" t="s">
        <v>257</v>
      </c>
      <c r="D297" t="s">
        <v>6</v>
      </c>
      <c r="E297" t="s">
        <v>227</v>
      </c>
      <c r="F297" t="str">
        <f t="shared" si="84"/>
        <v>D. Grundlagenvertiefung Klinische und Kognitive Neurowissenschaften</v>
      </c>
      <c r="G297" t="str">
        <f t="shared" si="81"/>
        <v>M.Sc. Psychologie - Kindheit und JugendD. Grundlagenvertiefung Klinische und Kognitive Neurowissenschaften</v>
      </c>
      <c r="H297">
        <v>6090</v>
      </c>
      <c r="I297" t="s">
        <v>387</v>
      </c>
      <c r="J297">
        <v>4</v>
      </c>
      <c r="L297" s="14" t="s">
        <v>217</v>
      </c>
      <c r="M297" t="str">
        <f>""</f>
        <v/>
      </c>
      <c r="N297" t="str">
        <f t="shared" si="85"/>
        <v>M.02.132.630</v>
      </c>
      <c r="O297" t="str">
        <f t="shared" si="86"/>
        <v>M.Sc. Psychologie - Kindheit und JugendD. Grundlagenvertiefung Klinische und Kognitive NeurowissenschaftenSE Kognitive und Klinische Neurowissenschaften</v>
      </c>
    </row>
    <row r="298" spans="1:15" x14ac:dyDescent="0.25">
      <c r="A298" t="s">
        <v>188</v>
      </c>
      <c r="B298" t="str">
        <f>"M.02.D17."&amp;C298</f>
        <v>M.02.D17.740</v>
      </c>
      <c r="C298" s="1" t="s">
        <v>263</v>
      </c>
      <c r="D298" t="s">
        <v>8</v>
      </c>
      <c r="E298" t="s">
        <v>264</v>
      </c>
      <c r="F298" t="str">
        <f t="shared" si="84"/>
        <v>E. Schwerpunkt Kindheit &amp; Jugend</v>
      </c>
      <c r="G298" t="str">
        <f t="shared" si="81"/>
        <v>M.Sc. Psychologie - Kindheit und JugendE. Schwerpunkt Kindheit &amp; Jugend</v>
      </c>
      <c r="I298" t="s">
        <v>31</v>
      </c>
      <c r="J298">
        <v>12</v>
      </c>
      <c r="K298" t="s">
        <v>229</v>
      </c>
      <c r="L298" s="14" t="s">
        <v>217</v>
      </c>
      <c r="M298" t="str">
        <f>""</f>
        <v/>
      </c>
      <c r="N298" t="str">
        <f t="shared" si="85"/>
        <v>M.02.D17.740</v>
      </c>
      <c r="O298" t="str">
        <f t="shared" si="86"/>
        <v>M.Sc. Psychologie - Kindheit und JugendE. Schwerpunkt Kindheit &amp; Jugendkomplett</v>
      </c>
    </row>
    <row r="299" spans="1:15" x14ac:dyDescent="0.25">
      <c r="A299" t="s">
        <v>188</v>
      </c>
      <c r="B299" t="str">
        <f t="shared" ref="B299:B301" si="87">"M.02.D17."&amp;C299</f>
        <v>M.02.D17.740</v>
      </c>
      <c r="C299" s="1" t="s">
        <v>263</v>
      </c>
      <c r="D299" t="s">
        <v>8</v>
      </c>
      <c r="E299" t="s">
        <v>264</v>
      </c>
      <c r="F299" t="str">
        <f t="shared" si="84"/>
        <v>E. Schwerpunkt Kindheit &amp; Jugend</v>
      </c>
      <c r="G299" t="str">
        <f t="shared" si="81"/>
        <v>M.Sc. Psychologie - Kindheit und JugendE. Schwerpunkt Kindheit &amp; Jugend</v>
      </c>
      <c r="H299">
        <v>7290</v>
      </c>
      <c r="I299" t="s">
        <v>398</v>
      </c>
      <c r="J299">
        <v>4</v>
      </c>
      <c r="L299" s="14" t="s">
        <v>65</v>
      </c>
      <c r="M299" t="str">
        <f>""</f>
        <v/>
      </c>
      <c r="N299" t="str">
        <f t="shared" si="85"/>
        <v>M.02.D17.740</v>
      </c>
      <c r="O299" t="str">
        <f t="shared" si="86"/>
        <v>M.Sc. Psychologie - Kindheit und JugendE. Schwerpunkt Kindheit &amp; JugendSE Grundlagen, Entwicklung</v>
      </c>
    </row>
    <row r="300" spans="1:15" x14ac:dyDescent="0.25">
      <c r="A300" t="s">
        <v>188</v>
      </c>
      <c r="B300" t="str">
        <f t="shared" si="87"/>
        <v>M.02.D17.740</v>
      </c>
      <c r="C300" s="1" t="s">
        <v>263</v>
      </c>
      <c r="D300" t="s">
        <v>8</v>
      </c>
      <c r="E300" t="s">
        <v>264</v>
      </c>
      <c r="F300" t="str">
        <f t="shared" si="84"/>
        <v>E. Schwerpunkt Kindheit &amp; Jugend</v>
      </c>
      <c r="G300" t="str">
        <f t="shared" si="81"/>
        <v>M.Sc. Psychologie - Kindheit und JugendE. Schwerpunkt Kindheit &amp; Jugend</v>
      </c>
      <c r="H300">
        <v>7300</v>
      </c>
      <c r="I300" t="s">
        <v>399</v>
      </c>
      <c r="J300">
        <v>4</v>
      </c>
      <c r="L300" s="14" t="s">
        <v>68</v>
      </c>
      <c r="M300" t="str">
        <f>""</f>
        <v/>
      </c>
      <c r="N300" t="str">
        <f t="shared" si="85"/>
        <v>M.02.D17.740</v>
      </c>
      <c r="O300" t="str">
        <f t="shared" si="86"/>
        <v>M.Sc. Psychologie - Kindheit und JugendE. Schwerpunkt Kindheit &amp; JugendSE Anwendung, Entwicklung</v>
      </c>
    </row>
    <row r="301" spans="1:15" x14ac:dyDescent="0.25">
      <c r="A301" t="s">
        <v>188</v>
      </c>
      <c r="B301" t="str">
        <f t="shared" si="87"/>
        <v>M.02.D17.740</v>
      </c>
      <c r="C301" s="1" t="s">
        <v>263</v>
      </c>
      <c r="D301" t="s">
        <v>8</v>
      </c>
      <c r="E301" t="s">
        <v>264</v>
      </c>
      <c r="F301" t="str">
        <f t="shared" si="84"/>
        <v>E. Schwerpunkt Kindheit &amp; Jugend</v>
      </c>
      <c r="G301" t="str">
        <f t="shared" si="81"/>
        <v>M.Sc. Psychologie - Kindheit und JugendE. Schwerpunkt Kindheit &amp; Jugend</v>
      </c>
      <c r="H301">
        <v>7310</v>
      </c>
      <c r="I301" t="s">
        <v>400</v>
      </c>
      <c r="J301">
        <v>4</v>
      </c>
      <c r="L301" s="14" t="s">
        <v>68</v>
      </c>
      <c r="M301" t="str">
        <f>""</f>
        <v/>
      </c>
      <c r="N301" t="str">
        <f t="shared" si="85"/>
        <v>M.02.D17.740</v>
      </c>
      <c r="O301" t="str">
        <f t="shared" si="86"/>
        <v>M.Sc. Psychologie - Kindheit und JugendE. Schwerpunkt Kindheit &amp; JugendSE Forschung, Entwicklung</v>
      </c>
    </row>
    <row r="302" spans="1:15" x14ac:dyDescent="0.25">
      <c r="A302" t="s">
        <v>188</v>
      </c>
      <c r="B302" t="str">
        <f>"M.02.D17."&amp;C302</f>
        <v>M.02.D17.750</v>
      </c>
      <c r="C302" s="1" t="s">
        <v>265</v>
      </c>
      <c r="D302" t="s">
        <v>9</v>
      </c>
      <c r="E302" t="s">
        <v>266</v>
      </c>
      <c r="F302" t="str">
        <f t="shared" si="84"/>
        <v>F. Projektarbeit Kindheit &amp; Jugend</v>
      </c>
      <c r="G302" t="str">
        <f t="shared" si="81"/>
        <v>M.Sc. Psychologie - Kindheit und JugendF. Projektarbeit Kindheit &amp; Jugend</v>
      </c>
      <c r="I302" t="s">
        <v>31</v>
      </c>
      <c r="J302">
        <v>10</v>
      </c>
      <c r="K302" t="s">
        <v>222</v>
      </c>
      <c r="L302" s="14" t="s">
        <v>217</v>
      </c>
      <c r="M302" t="str">
        <f>""</f>
        <v/>
      </c>
      <c r="N302" t="str">
        <f t="shared" si="85"/>
        <v>M.02.D17.750</v>
      </c>
      <c r="O302" t="str">
        <f t="shared" si="86"/>
        <v>M.Sc. Psychologie - Kindheit und JugendF. Projektarbeit Kindheit &amp; Jugendkomplett</v>
      </c>
    </row>
    <row r="303" spans="1:15" x14ac:dyDescent="0.25">
      <c r="A303" t="s">
        <v>188</v>
      </c>
      <c r="B303" t="str">
        <f t="shared" ref="B303:B305" si="88">"M.02.D17."&amp;C303</f>
        <v>M.02.D17.750</v>
      </c>
      <c r="C303" s="1" t="s">
        <v>265</v>
      </c>
      <c r="D303" t="s">
        <v>9</v>
      </c>
      <c r="E303" t="s">
        <v>266</v>
      </c>
      <c r="F303" t="str">
        <f t="shared" si="84"/>
        <v>F. Projektarbeit Kindheit &amp; Jugend</v>
      </c>
      <c r="G303" t="str">
        <f t="shared" si="81"/>
        <v>M.Sc. Psychologie - Kindheit und JugendF. Projektarbeit Kindheit &amp; Jugend</v>
      </c>
      <c r="H303">
        <v>7320</v>
      </c>
      <c r="I303" t="s">
        <v>401</v>
      </c>
      <c r="J303">
        <v>4</v>
      </c>
      <c r="K303" t="s">
        <v>231</v>
      </c>
      <c r="L303" s="14" t="s">
        <v>65</v>
      </c>
      <c r="M303" t="str">
        <f>""</f>
        <v/>
      </c>
      <c r="N303" t="str">
        <f t="shared" si="85"/>
        <v>M.02.D17.750</v>
      </c>
      <c r="O303" t="str">
        <f t="shared" si="86"/>
        <v>M.Sc. Psychologie - Kindheit und JugendF. Projektarbeit Kindheit &amp; JugendSE Propädeutikum</v>
      </c>
    </row>
    <row r="304" spans="1:15" x14ac:dyDescent="0.25">
      <c r="A304" t="s">
        <v>188</v>
      </c>
      <c r="B304" t="str">
        <f t="shared" si="88"/>
        <v>M.02.D17.750</v>
      </c>
      <c r="C304" s="1" t="s">
        <v>265</v>
      </c>
      <c r="D304" t="s">
        <v>9</v>
      </c>
      <c r="E304" t="s">
        <v>266</v>
      </c>
      <c r="F304" t="str">
        <f t="shared" si="84"/>
        <v>F. Projektarbeit Kindheit &amp; Jugend</v>
      </c>
      <c r="G304" t="str">
        <f t="shared" si="81"/>
        <v>M.Sc. Psychologie - Kindheit und JugendF. Projektarbeit Kindheit &amp; Jugend</v>
      </c>
      <c r="H304">
        <v>7330</v>
      </c>
      <c r="I304" t="s">
        <v>82</v>
      </c>
      <c r="J304">
        <v>1</v>
      </c>
      <c r="L304" s="14" t="s">
        <v>217</v>
      </c>
      <c r="M304" t="str">
        <f>""</f>
        <v/>
      </c>
      <c r="N304" t="str">
        <f t="shared" si="85"/>
        <v>M.02.D17.750</v>
      </c>
      <c r="O304" t="str">
        <f t="shared" si="86"/>
        <v>M.Sc. Psychologie - Kindheit und JugendF. Projektarbeit Kindheit &amp; JugendVersuchsteilnahme</v>
      </c>
    </row>
    <row r="305" spans="1:15" x14ac:dyDescent="0.25">
      <c r="A305" t="s">
        <v>188</v>
      </c>
      <c r="B305" t="str">
        <f t="shared" si="88"/>
        <v>M.02.D17.750</v>
      </c>
      <c r="C305" s="1" t="s">
        <v>265</v>
      </c>
      <c r="D305" t="s">
        <v>9</v>
      </c>
      <c r="E305" t="s">
        <v>266</v>
      </c>
      <c r="F305" t="str">
        <f t="shared" si="84"/>
        <v>F. Projektarbeit Kindheit &amp; Jugend</v>
      </c>
      <c r="G305" t="str">
        <f t="shared" si="81"/>
        <v>M.Sc. Psychologie - Kindheit und JugendF. Projektarbeit Kindheit &amp; Jugend</v>
      </c>
      <c r="H305">
        <v>7340</v>
      </c>
      <c r="I305" t="s">
        <v>267</v>
      </c>
      <c r="J305">
        <v>5</v>
      </c>
      <c r="L305" s="14" t="s">
        <v>68</v>
      </c>
      <c r="N305" t="str">
        <f t="shared" si="85"/>
        <v>M.02.D17.750</v>
      </c>
      <c r="O305" t="str">
        <f t="shared" si="86"/>
        <v>M.Sc. Psychologie - Kindheit und JugendF. Projektarbeit Kindheit &amp; JugendProjektseminar: Projektarbeit, Entwicklung</v>
      </c>
    </row>
    <row r="306" spans="1:15" x14ac:dyDescent="0.25">
      <c r="A306" t="s">
        <v>188</v>
      </c>
      <c r="C306" s="1"/>
      <c r="D306" t="s">
        <v>10</v>
      </c>
      <c r="E306" t="s">
        <v>233</v>
      </c>
      <c r="F306" t="str">
        <f t="shared" si="84"/>
        <v>G. Nebenfach Wirtschaftswissenschaften</v>
      </c>
      <c r="G306" t="str">
        <f t="shared" si="81"/>
        <v>M.Sc. Psychologie - Kindheit und JugendG. Nebenfach Wirtschaftswissenschaften</v>
      </c>
      <c r="H306" t="s">
        <v>81</v>
      </c>
      <c r="I306" t="s">
        <v>31</v>
      </c>
      <c r="J306">
        <v>8</v>
      </c>
      <c r="K306" t="s">
        <v>97</v>
      </c>
      <c r="L306" s="14">
        <v>3</v>
      </c>
      <c r="M306" t="s">
        <v>49</v>
      </c>
      <c r="N306" t="str">
        <f t="shared" si="85"/>
        <v>?</v>
      </c>
      <c r="O306" t="str">
        <f t="shared" si="86"/>
        <v>M.Sc. Psychologie - Kindheit und JugendG. Nebenfach Wirtschaftswissenschaftenkomplett</v>
      </c>
    </row>
    <row r="307" spans="1:15" x14ac:dyDescent="0.25">
      <c r="A307" t="s">
        <v>188</v>
      </c>
      <c r="C307" s="1"/>
      <c r="D307" t="s">
        <v>10</v>
      </c>
      <c r="E307" t="s">
        <v>233</v>
      </c>
      <c r="F307" t="str">
        <f t="shared" si="84"/>
        <v>G. Nebenfach Wirtschaftswissenschaften</v>
      </c>
      <c r="G307" t="str">
        <f t="shared" si="81"/>
        <v>M.Sc. Psychologie - Kindheit und JugendG. Nebenfach Wirtschaftswissenschaften</v>
      </c>
      <c r="H307" t="s">
        <v>81</v>
      </c>
      <c r="I307" t="s">
        <v>234</v>
      </c>
      <c r="J307">
        <v>4</v>
      </c>
      <c r="L307" s="14">
        <v>3</v>
      </c>
      <c r="M307" t="s">
        <v>49</v>
      </c>
      <c r="N307" t="str">
        <f t="shared" si="85"/>
        <v>?</v>
      </c>
      <c r="O307" t="str">
        <f t="shared" si="86"/>
        <v>M.Sc. Psychologie - Kindheit und JugendG. Nebenfach WirtschaftswissenschaftenLV I</v>
      </c>
    </row>
    <row r="308" spans="1:15" x14ac:dyDescent="0.25">
      <c r="A308" t="s">
        <v>188</v>
      </c>
      <c r="C308" s="1"/>
      <c r="D308" t="s">
        <v>10</v>
      </c>
      <c r="E308" t="s">
        <v>233</v>
      </c>
      <c r="F308" t="str">
        <f t="shared" si="84"/>
        <v>G. Nebenfach Wirtschaftswissenschaften</v>
      </c>
      <c r="G308" t="str">
        <f t="shared" si="81"/>
        <v>M.Sc. Psychologie - Kindheit und JugendG. Nebenfach Wirtschaftswissenschaften</v>
      </c>
      <c r="H308" t="s">
        <v>81</v>
      </c>
      <c r="I308" t="s">
        <v>235</v>
      </c>
      <c r="J308">
        <v>4</v>
      </c>
      <c r="L308" s="14">
        <v>3</v>
      </c>
      <c r="M308" t="s">
        <v>49</v>
      </c>
      <c r="N308" t="str">
        <f t="shared" si="85"/>
        <v>?</v>
      </c>
      <c r="O308" t="str">
        <f t="shared" si="86"/>
        <v>M.Sc. Psychologie - Kindheit und JugendG. Nebenfach WirtschaftswissenschaftenLV II</v>
      </c>
    </row>
    <row r="309" spans="1:15" x14ac:dyDescent="0.25">
      <c r="A309" t="s">
        <v>188</v>
      </c>
      <c r="C309" s="1"/>
      <c r="D309" t="s">
        <v>10</v>
      </c>
      <c r="E309" t="s">
        <v>236</v>
      </c>
      <c r="F309" t="str">
        <f t="shared" si="84"/>
        <v>G. Nebenfach Sportwissenschaften</v>
      </c>
      <c r="G309" t="str">
        <f t="shared" si="81"/>
        <v>M.Sc. Psychologie - Kindheit und JugendG. Nebenfach Sportwissenschaften</v>
      </c>
      <c r="H309" t="s">
        <v>81</v>
      </c>
      <c r="I309" t="s">
        <v>31</v>
      </c>
      <c r="J309">
        <v>8</v>
      </c>
      <c r="L309" s="14">
        <v>3</v>
      </c>
      <c r="M309" t="s">
        <v>49</v>
      </c>
      <c r="N309" t="str">
        <f t="shared" si="85"/>
        <v>?</v>
      </c>
      <c r="O309" t="str">
        <f t="shared" si="86"/>
        <v>M.Sc. Psychologie - Kindheit und JugendG. Nebenfach Sportwissenschaftenkomplett</v>
      </c>
    </row>
    <row r="310" spans="1:15" x14ac:dyDescent="0.25">
      <c r="A310" t="s">
        <v>188</v>
      </c>
      <c r="C310" s="1"/>
      <c r="D310" t="s">
        <v>10</v>
      </c>
      <c r="E310" t="s">
        <v>236</v>
      </c>
      <c r="F310" t="str">
        <f t="shared" si="84"/>
        <v>G. Nebenfach Sportwissenschaften</v>
      </c>
      <c r="G310" t="str">
        <f t="shared" si="81"/>
        <v>M.Sc. Psychologie - Kindheit und JugendG. Nebenfach Sportwissenschaften</v>
      </c>
      <c r="H310" t="s">
        <v>81</v>
      </c>
      <c r="I310" t="s">
        <v>234</v>
      </c>
      <c r="J310">
        <v>4</v>
      </c>
      <c r="L310" s="14">
        <v>3</v>
      </c>
      <c r="M310" t="s">
        <v>49</v>
      </c>
      <c r="N310" t="str">
        <f t="shared" si="85"/>
        <v>?</v>
      </c>
      <c r="O310" t="str">
        <f t="shared" si="86"/>
        <v>M.Sc. Psychologie - Kindheit und JugendG. Nebenfach SportwissenschaftenLV I</v>
      </c>
    </row>
    <row r="311" spans="1:15" x14ac:dyDescent="0.25">
      <c r="A311" t="s">
        <v>188</v>
      </c>
      <c r="C311" s="1"/>
      <c r="D311" t="s">
        <v>10</v>
      </c>
      <c r="E311" t="s">
        <v>236</v>
      </c>
      <c r="F311" t="str">
        <f t="shared" si="84"/>
        <v>G. Nebenfach Sportwissenschaften</v>
      </c>
      <c r="G311" t="str">
        <f t="shared" si="81"/>
        <v>M.Sc. Psychologie - Kindheit und JugendG. Nebenfach Sportwissenschaften</v>
      </c>
      <c r="H311" t="s">
        <v>81</v>
      </c>
      <c r="I311" t="s">
        <v>235</v>
      </c>
      <c r="J311">
        <v>4</v>
      </c>
      <c r="L311" s="14">
        <v>3</v>
      </c>
      <c r="M311" t="s">
        <v>49</v>
      </c>
      <c r="N311" t="str">
        <f t="shared" si="85"/>
        <v>?</v>
      </c>
      <c r="O311" t="str">
        <f t="shared" si="86"/>
        <v>M.Sc. Psychologie - Kindheit und JugendG. Nebenfach SportwissenschaftenLV II</v>
      </c>
    </row>
    <row r="312" spans="1:15" x14ac:dyDescent="0.25">
      <c r="A312" t="s">
        <v>188</v>
      </c>
      <c r="C312" s="1"/>
      <c r="D312" t="s">
        <v>10</v>
      </c>
      <c r="E312" t="s">
        <v>237</v>
      </c>
      <c r="F312" t="str">
        <f t="shared" si="84"/>
        <v>G. Nebenfach Medizin / Kinder- und Jugendpsychiatrie</v>
      </c>
      <c r="G312" t="str">
        <f t="shared" si="81"/>
        <v>M.Sc. Psychologie - Kindheit und JugendG. Nebenfach Medizin / Kinder- und Jugendpsychiatrie</v>
      </c>
      <c r="H312" t="s">
        <v>81</v>
      </c>
      <c r="I312" t="s">
        <v>31</v>
      </c>
      <c r="J312">
        <v>8</v>
      </c>
      <c r="L312" s="14">
        <v>3</v>
      </c>
      <c r="N312" t="str">
        <f t="shared" si="85"/>
        <v>?</v>
      </c>
      <c r="O312" t="str">
        <f t="shared" si="86"/>
        <v>M.Sc. Psychologie - Kindheit und JugendG. Nebenfach Medizin / Kinder- und Jugendpsychiatriekomplett</v>
      </c>
    </row>
    <row r="313" spans="1:15" x14ac:dyDescent="0.25">
      <c r="A313" t="s">
        <v>188</v>
      </c>
      <c r="C313" s="1"/>
      <c r="D313" t="s">
        <v>10</v>
      </c>
      <c r="E313" t="s">
        <v>237</v>
      </c>
      <c r="F313" t="str">
        <f t="shared" si="84"/>
        <v>G. Nebenfach Medizin / Kinder- und Jugendpsychiatrie</v>
      </c>
      <c r="G313" t="str">
        <f t="shared" si="81"/>
        <v>M.Sc. Psychologie - Kindheit und JugendG. Nebenfach Medizin / Kinder- und Jugendpsychiatrie</v>
      </c>
      <c r="H313" t="s">
        <v>81</v>
      </c>
      <c r="I313" t="s">
        <v>234</v>
      </c>
      <c r="J313">
        <v>4</v>
      </c>
      <c r="L313" s="14">
        <v>3</v>
      </c>
      <c r="N313" t="str">
        <f t="shared" si="85"/>
        <v>?</v>
      </c>
      <c r="O313" t="str">
        <f t="shared" si="86"/>
        <v>M.Sc. Psychologie - Kindheit und JugendG. Nebenfach Medizin / Kinder- und JugendpsychiatrieLV I</v>
      </c>
    </row>
    <row r="314" spans="1:15" x14ac:dyDescent="0.25">
      <c r="A314" t="s">
        <v>188</v>
      </c>
      <c r="C314" s="1"/>
      <c r="D314" t="s">
        <v>10</v>
      </c>
      <c r="E314" t="s">
        <v>237</v>
      </c>
      <c r="F314" t="str">
        <f t="shared" si="84"/>
        <v>G. Nebenfach Medizin / Kinder- und Jugendpsychiatrie</v>
      </c>
      <c r="G314" t="str">
        <f t="shared" si="81"/>
        <v>M.Sc. Psychologie - Kindheit und JugendG. Nebenfach Medizin / Kinder- und Jugendpsychiatrie</v>
      </c>
      <c r="H314" t="s">
        <v>81</v>
      </c>
      <c r="I314" t="s">
        <v>235</v>
      </c>
      <c r="J314">
        <v>4</v>
      </c>
      <c r="L314" s="14">
        <v>3</v>
      </c>
      <c r="N314" t="str">
        <f t="shared" si="85"/>
        <v>?</v>
      </c>
      <c r="O314" t="str">
        <f t="shared" si="86"/>
        <v>M.Sc. Psychologie - Kindheit und JugendG. Nebenfach Medizin / Kinder- und JugendpsychiatrieLV II</v>
      </c>
    </row>
    <row r="315" spans="1:15" x14ac:dyDescent="0.25">
      <c r="A315" t="s">
        <v>188</v>
      </c>
      <c r="C315" s="1"/>
      <c r="D315" t="s">
        <v>10</v>
      </c>
      <c r="E315" t="s">
        <v>238</v>
      </c>
      <c r="F315" t="str">
        <f t="shared" si="84"/>
        <v>G. Nebenfach Medizin / Psychiatrie</v>
      </c>
      <c r="G315" t="str">
        <f t="shared" si="81"/>
        <v>M.Sc. Psychologie - Kindheit und JugendG. Nebenfach Medizin / Psychiatrie</v>
      </c>
      <c r="H315" t="s">
        <v>81</v>
      </c>
      <c r="I315" t="s">
        <v>31</v>
      </c>
      <c r="J315">
        <v>8</v>
      </c>
      <c r="L315" s="14">
        <v>3</v>
      </c>
      <c r="N315" t="str">
        <f t="shared" si="85"/>
        <v>?</v>
      </c>
      <c r="O315" t="str">
        <f t="shared" si="86"/>
        <v>M.Sc. Psychologie - Kindheit und JugendG. Nebenfach Medizin / Psychiatriekomplett</v>
      </c>
    </row>
    <row r="316" spans="1:15" x14ac:dyDescent="0.25">
      <c r="A316" t="s">
        <v>188</v>
      </c>
      <c r="C316" s="1"/>
      <c r="D316" t="s">
        <v>10</v>
      </c>
      <c r="E316" t="s">
        <v>238</v>
      </c>
      <c r="F316" t="str">
        <f t="shared" si="84"/>
        <v>G. Nebenfach Medizin / Psychiatrie</v>
      </c>
      <c r="G316" t="str">
        <f t="shared" si="81"/>
        <v>M.Sc. Psychologie - Kindheit und JugendG. Nebenfach Medizin / Psychiatrie</v>
      </c>
      <c r="H316" t="s">
        <v>81</v>
      </c>
      <c r="I316" t="s">
        <v>234</v>
      </c>
      <c r="J316">
        <v>4</v>
      </c>
      <c r="L316" s="14">
        <v>3</v>
      </c>
      <c r="N316" t="str">
        <f t="shared" si="85"/>
        <v>?</v>
      </c>
      <c r="O316" t="str">
        <f t="shared" si="86"/>
        <v>M.Sc. Psychologie - Kindheit und JugendG. Nebenfach Medizin / PsychiatrieLV I</v>
      </c>
    </row>
    <row r="317" spans="1:15" x14ac:dyDescent="0.25">
      <c r="A317" t="s">
        <v>188</v>
      </c>
      <c r="C317" s="1"/>
      <c r="D317" t="s">
        <v>10</v>
      </c>
      <c r="E317" t="s">
        <v>238</v>
      </c>
      <c r="F317" t="str">
        <f t="shared" si="84"/>
        <v>G. Nebenfach Medizin / Psychiatrie</v>
      </c>
      <c r="G317" t="str">
        <f t="shared" si="81"/>
        <v>M.Sc. Psychologie - Kindheit und JugendG. Nebenfach Medizin / Psychiatrie</v>
      </c>
      <c r="H317" t="s">
        <v>81</v>
      </c>
      <c r="I317" t="s">
        <v>235</v>
      </c>
      <c r="J317">
        <v>4</v>
      </c>
      <c r="L317" s="14">
        <v>3</v>
      </c>
      <c r="N317" t="str">
        <f t="shared" si="85"/>
        <v>?</v>
      </c>
      <c r="O317" t="str">
        <f t="shared" si="86"/>
        <v>M.Sc. Psychologie - Kindheit und JugendG. Nebenfach Medizin / PsychiatrieLV II</v>
      </c>
    </row>
    <row r="318" spans="1:15" x14ac:dyDescent="0.25">
      <c r="A318" t="s">
        <v>188</v>
      </c>
      <c r="C318" s="1"/>
      <c r="D318" t="s">
        <v>10</v>
      </c>
      <c r="E318" t="s">
        <v>239</v>
      </c>
      <c r="F318" t="str">
        <f t="shared" si="84"/>
        <v>G. Nebenfach Rechtswissenschaften</v>
      </c>
      <c r="G318" t="str">
        <f t="shared" si="81"/>
        <v>M.Sc. Psychologie - Kindheit und JugendG. Nebenfach Rechtswissenschaften</v>
      </c>
      <c r="H318" t="s">
        <v>81</v>
      </c>
      <c r="I318" t="s">
        <v>31</v>
      </c>
      <c r="J318">
        <v>8</v>
      </c>
      <c r="L318" s="14">
        <v>3</v>
      </c>
      <c r="M318" t="s">
        <v>49</v>
      </c>
      <c r="N318" t="str">
        <f t="shared" si="85"/>
        <v>?</v>
      </c>
      <c r="O318" t="str">
        <f t="shared" si="86"/>
        <v>M.Sc. Psychologie - Kindheit und JugendG. Nebenfach Rechtswissenschaftenkomplett</v>
      </c>
    </row>
    <row r="319" spans="1:15" x14ac:dyDescent="0.25">
      <c r="A319" t="s">
        <v>188</v>
      </c>
      <c r="C319" s="1"/>
      <c r="D319" t="s">
        <v>10</v>
      </c>
      <c r="E319" t="s">
        <v>239</v>
      </c>
      <c r="F319" t="str">
        <f t="shared" si="84"/>
        <v>G. Nebenfach Rechtswissenschaften</v>
      </c>
      <c r="G319" t="str">
        <f t="shared" si="81"/>
        <v>M.Sc. Psychologie - Kindheit und JugendG. Nebenfach Rechtswissenschaften</v>
      </c>
      <c r="H319" t="s">
        <v>81</v>
      </c>
      <c r="I319" t="s">
        <v>234</v>
      </c>
      <c r="J319">
        <v>4</v>
      </c>
      <c r="L319" s="14">
        <v>3</v>
      </c>
      <c r="M319" t="s">
        <v>49</v>
      </c>
      <c r="N319" t="str">
        <f t="shared" si="85"/>
        <v>?</v>
      </c>
      <c r="O319" t="str">
        <f t="shared" si="86"/>
        <v>M.Sc. Psychologie - Kindheit und JugendG. Nebenfach RechtswissenschaftenLV I</v>
      </c>
    </row>
    <row r="320" spans="1:15" x14ac:dyDescent="0.25">
      <c r="A320" t="s">
        <v>188</v>
      </c>
      <c r="C320" s="1"/>
      <c r="D320" t="s">
        <v>10</v>
      </c>
      <c r="E320" t="s">
        <v>239</v>
      </c>
      <c r="F320" t="str">
        <f t="shared" si="84"/>
        <v>G. Nebenfach Rechtswissenschaften</v>
      </c>
      <c r="G320" t="str">
        <f t="shared" si="81"/>
        <v>M.Sc. Psychologie - Kindheit und JugendG. Nebenfach Rechtswissenschaften</v>
      </c>
      <c r="H320" t="s">
        <v>81</v>
      </c>
      <c r="I320" t="s">
        <v>235</v>
      </c>
      <c r="J320">
        <v>4</v>
      </c>
      <c r="L320" s="14">
        <v>3</v>
      </c>
      <c r="M320" t="s">
        <v>49</v>
      </c>
      <c r="N320" t="str">
        <f t="shared" si="85"/>
        <v>?</v>
      </c>
      <c r="O320" t="str">
        <f t="shared" si="86"/>
        <v>M.Sc. Psychologie - Kindheit und JugendG. Nebenfach RechtswissenschaftenLV II</v>
      </c>
    </row>
    <row r="321" spans="1:15" x14ac:dyDescent="0.25">
      <c r="A321" t="s">
        <v>188</v>
      </c>
      <c r="C321" s="1"/>
      <c r="D321" t="s">
        <v>10</v>
      </c>
      <c r="E321" t="s">
        <v>309</v>
      </c>
      <c r="F321" t="str">
        <f t="shared" si="84"/>
        <v>G. Nebenfach Informatik</v>
      </c>
      <c r="G321" t="str">
        <f t="shared" si="81"/>
        <v>M.Sc. Psychologie - Kindheit und JugendG. Nebenfach Informatik</v>
      </c>
      <c r="I321" t="s">
        <v>31</v>
      </c>
      <c r="J321">
        <v>8</v>
      </c>
      <c r="K321" t="s">
        <v>97</v>
      </c>
      <c r="L321" s="14">
        <v>3</v>
      </c>
      <c r="M321" t="s">
        <v>49</v>
      </c>
      <c r="N321" t="str">
        <f t="shared" si="85"/>
        <v>?</v>
      </c>
      <c r="O321" t="str">
        <f t="shared" si="86"/>
        <v>M.Sc. Psychologie - Kindheit und JugendG. Nebenfach Informatikkomplett</v>
      </c>
    </row>
    <row r="322" spans="1:15" x14ac:dyDescent="0.25">
      <c r="A322" t="s">
        <v>188</v>
      </c>
      <c r="C322" s="1"/>
      <c r="D322" t="s">
        <v>10</v>
      </c>
      <c r="E322" t="s">
        <v>309</v>
      </c>
      <c r="F322" t="str">
        <f t="shared" si="84"/>
        <v>G. Nebenfach Informatik</v>
      </c>
      <c r="G322" t="str">
        <f t="shared" si="81"/>
        <v>M.Sc. Psychologie - Kindheit und JugendG. Nebenfach Informatik</v>
      </c>
      <c r="I322" t="s">
        <v>234</v>
      </c>
      <c r="J322">
        <v>4</v>
      </c>
      <c r="L322" s="14">
        <v>3</v>
      </c>
      <c r="M322" t="s">
        <v>49</v>
      </c>
      <c r="N322" t="str">
        <f t="shared" si="85"/>
        <v>?</v>
      </c>
      <c r="O322" t="str">
        <f t="shared" si="86"/>
        <v>M.Sc. Psychologie - Kindheit und JugendG. Nebenfach InformatikLV I</v>
      </c>
    </row>
    <row r="323" spans="1:15" x14ac:dyDescent="0.25">
      <c r="A323" t="s">
        <v>188</v>
      </c>
      <c r="C323" s="1"/>
      <c r="D323" t="s">
        <v>10</v>
      </c>
      <c r="E323" t="s">
        <v>309</v>
      </c>
      <c r="F323" t="str">
        <f t="shared" si="84"/>
        <v>G. Nebenfach Informatik</v>
      </c>
      <c r="G323" t="str">
        <f t="shared" si="81"/>
        <v>M.Sc. Psychologie - Kindheit und JugendG. Nebenfach Informatik</v>
      </c>
      <c r="I323" t="s">
        <v>235</v>
      </c>
      <c r="J323">
        <v>4</v>
      </c>
      <c r="L323" s="14">
        <v>3</v>
      </c>
      <c r="M323" t="s">
        <v>49</v>
      </c>
      <c r="N323" t="str">
        <f t="shared" si="85"/>
        <v>?</v>
      </c>
      <c r="O323" t="str">
        <f t="shared" si="86"/>
        <v>M.Sc. Psychologie - Kindheit und JugendG. Nebenfach InformatikLV II</v>
      </c>
    </row>
    <row r="324" spans="1:15" x14ac:dyDescent="0.25">
      <c r="A324" t="s">
        <v>188</v>
      </c>
      <c r="C324" s="1" t="s">
        <v>259</v>
      </c>
      <c r="D324" t="s">
        <v>3</v>
      </c>
      <c r="E324" t="s">
        <v>40</v>
      </c>
      <c r="F324" t="str">
        <f t="shared" si="84"/>
        <v>H. Praktikum</v>
      </c>
      <c r="G324" t="str">
        <f t="shared" si="81"/>
        <v>M.Sc. Psychologie - Kindheit und JugendH. Praktikum</v>
      </c>
      <c r="I324" t="s">
        <v>31</v>
      </c>
      <c r="J324">
        <v>10</v>
      </c>
      <c r="K324" t="s">
        <v>2</v>
      </c>
      <c r="L324" s="14">
        <v>3</v>
      </c>
      <c r="M324" t="str">
        <f>""</f>
        <v/>
      </c>
      <c r="N324" t="str">
        <f t="shared" si="85"/>
        <v>M.02.132.640</v>
      </c>
      <c r="O324" t="str">
        <f t="shared" si="86"/>
        <v>M.Sc. Psychologie - Kindheit und JugendH. Praktikumkomplett</v>
      </c>
    </row>
    <row r="325" spans="1:15" x14ac:dyDescent="0.25">
      <c r="A325" t="s">
        <v>188</v>
      </c>
      <c r="C325" s="1" t="s">
        <v>260</v>
      </c>
      <c r="D325" t="s">
        <v>11</v>
      </c>
      <c r="E325" t="s">
        <v>240</v>
      </c>
      <c r="F325" t="str">
        <f t="shared" si="84"/>
        <v>I. Anwendungsvertiefung</v>
      </c>
      <c r="G325" t="str">
        <f t="shared" si="81"/>
        <v>M.Sc. Psychologie - Kindheit und JugendI. Anwendungsvertiefung</v>
      </c>
      <c r="I325" t="s">
        <v>31</v>
      </c>
      <c r="J325">
        <v>8</v>
      </c>
      <c r="K325" t="s">
        <v>222</v>
      </c>
      <c r="L325" s="14">
        <v>3</v>
      </c>
      <c r="M325" t="str">
        <f>""</f>
        <v/>
      </c>
      <c r="N325" t="str">
        <f t="shared" si="85"/>
        <v>M.02.132.650</v>
      </c>
      <c r="O325" t="str">
        <f t="shared" si="86"/>
        <v>M.Sc. Psychologie - Kindheit und JugendI. Anwendungsvertiefungkomplett</v>
      </c>
    </row>
    <row r="326" spans="1:15" x14ac:dyDescent="0.25">
      <c r="A326" t="s">
        <v>188</v>
      </c>
      <c r="C326" s="1" t="s">
        <v>260</v>
      </c>
      <c r="D326" t="s">
        <v>11</v>
      </c>
      <c r="E326" t="s">
        <v>241</v>
      </c>
      <c r="F326" t="str">
        <f t="shared" si="84"/>
        <v>I. Anwendungsvertiefung Klinische &amp; klinisch-experimentelle Psychologie</v>
      </c>
      <c r="G326" t="str">
        <f t="shared" si="81"/>
        <v>M.Sc. Psychologie - Kindheit und JugendI. Anwendungsvertiefung Klinische &amp; klinisch-experimentelle Psychologie</v>
      </c>
      <c r="H326">
        <v>6160</v>
      </c>
      <c r="I326" t="s">
        <v>390</v>
      </c>
      <c r="J326">
        <v>4</v>
      </c>
      <c r="L326" s="14">
        <v>3</v>
      </c>
      <c r="M326" t="str">
        <f>""</f>
        <v/>
      </c>
      <c r="N326" t="str">
        <f t="shared" si="85"/>
        <v>M.02.132.650</v>
      </c>
      <c r="O326" t="str">
        <f t="shared" si="86"/>
        <v>M.Sc. Psychologie - Kindheit und JugendI. Anwendungsvertiefung Klinische &amp; klinisch-experimentelle PsychologieSE Mechanismen psychischer Störungen</v>
      </c>
    </row>
    <row r="327" spans="1:15" x14ac:dyDescent="0.25">
      <c r="A327" t="s">
        <v>188</v>
      </c>
      <c r="C327" s="1" t="s">
        <v>260</v>
      </c>
      <c r="D327" t="s">
        <v>11</v>
      </c>
      <c r="E327" t="s">
        <v>241</v>
      </c>
      <c r="F327" t="str">
        <f t="shared" si="84"/>
        <v>I. Anwendungsvertiefung Klinische &amp; klinisch-experimentelle Psychologie</v>
      </c>
      <c r="G327" t="str">
        <f t="shared" si="81"/>
        <v>M.Sc. Psychologie - Kindheit und JugendI. Anwendungsvertiefung Klinische &amp; klinisch-experimentelle Psychologie</v>
      </c>
      <c r="H327">
        <v>6170</v>
      </c>
      <c r="I327" t="s">
        <v>391</v>
      </c>
      <c r="J327">
        <v>4</v>
      </c>
      <c r="L327" s="14">
        <v>3</v>
      </c>
      <c r="M327" t="str">
        <f>""</f>
        <v/>
      </c>
      <c r="N327" t="str">
        <f t="shared" si="85"/>
        <v>M.02.132.650</v>
      </c>
      <c r="O327" t="str">
        <f t="shared" si="86"/>
        <v>M.Sc. Psychologie - Kindheit und JugendI. Anwendungsvertiefung Klinische &amp; klinisch-experimentelle PsychologieSE Experimentelle Standardmethoden der Klinischen Psychologie</v>
      </c>
    </row>
    <row r="328" spans="1:15" x14ac:dyDescent="0.25">
      <c r="A328" t="s">
        <v>188</v>
      </c>
      <c r="C328" s="1" t="s">
        <v>260</v>
      </c>
      <c r="D328" t="s">
        <v>11</v>
      </c>
      <c r="E328" t="s">
        <v>242</v>
      </c>
      <c r="F328" t="str">
        <f t="shared" si="84"/>
        <v>I. Anwendungsvertiefung Gesundheitspsychologie</v>
      </c>
      <c r="G328" t="str">
        <f t="shared" si="81"/>
        <v>M.Sc. Psychologie - Kindheit und JugendI. Anwendungsvertiefung Gesundheitspsychologie</v>
      </c>
      <c r="H328">
        <v>6180</v>
      </c>
      <c r="I328" t="s">
        <v>392</v>
      </c>
      <c r="J328">
        <v>4</v>
      </c>
      <c r="L328" s="14">
        <v>3</v>
      </c>
      <c r="M328" t="str">
        <f>""</f>
        <v/>
      </c>
      <c r="N328" t="str">
        <f t="shared" si="85"/>
        <v>M.02.132.650</v>
      </c>
      <c r="O328" t="str">
        <f t="shared" si="86"/>
        <v>M.Sc. Psychologie - Kindheit und JugendI. Anwendungsvertiefung GesundheitspsychologieSE Angewandte Gesundheitspsychologie</v>
      </c>
    </row>
    <row r="329" spans="1:15" x14ac:dyDescent="0.25">
      <c r="A329" t="s">
        <v>188</v>
      </c>
      <c r="C329" s="1" t="s">
        <v>260</v>
      </c>
      <c r="D329" t="s">
        <v>11</v>
      </c>
      <c r="E329" t="s">
        <v>242</v>
      </c>
      <c r="F329" t="str">
        <f t="shared" si="84"/>
        <v>I. Anwendungsvertiefung Gesundheitspsychologie</v>
      </c>
      <c r="G329" t="str">
        <f t="shared" si="81"/>
        <v>M.Sc. Psychologie - Kindheit und JugendI. Anwendungsvertiefung Gesundheitspsychologie</v>
      </c>
      <c r="H329">
        <v>6190</v>
      </c>
      <c r="I329" t="s">
        <v>393</v>
      </c>
      <c r="J329">
        <v>4</v>
      </c>
      <c r="L329" s="14">
        <v>3</v>
      </c>
      <c r="M329" t="str">
        <f>""</f>
        <v/>
      </c>
      <c r="N329" t="str">
        <f t="shared" si="85"/>
        <v>M.02.132.650</v>
      </c>
      <c r="O329" t="str">
        <f t="shared" si="86"/>
        <v>M.Sc. Psychologie - Kindheit und JugendI. Anwendungsvertiefung GesundheitspsychologieSE Prävention &amp; Gesundheitsforschung</v>
      </c>
    </row>
    <row r="330" spans="1:15" x14ac:dyDescent="0.25">
      <c r="A330" t="s">
        <v>188</v>
      </c>
      <c r="C330" s="1" t="s">
        <v>260</v>
      </c>
      <c r="D330" t="s">
        <v>11</v>
      </c>
      <c r="E330" t="s">
        <v>243</v>
      </c>
      <c r="F330" t="str">
        <f t="shared" si="84"/>
        <v>I. Anwendungsvertiefung Kognitionspsychologie</v>
      </c>
      <c r="G330" t="str">
        <f t="shared" si="81"/>
        <v>M.Sc. Psychologie - Kindheit und JugendI. Anwendungsvertiefung Kognitionspsychologie</v>
      </c>
      <c r="H330">
        <v>6200</v>
      </c>
      <c r="I330" t="s">
        <v>394</v>
      </c>
      <c r="J330">
        <v>4</v>
      </c>
      <c r="L330" s="14">
        <v>3</v>
      </c>
      <c r="M330" t="str">
        <f>""</f>
        <v/>
      </c>
      <c r="N330" t="str">
        <f t="shared" si="85"/>
        <v>M.02.132.650</v>
      </c>
      <c r="O330" t="str">
        <f t="shared" si="86"/>
        <v>M.Sc. Psychologie - Kindheit und JugendI. Anwendungsvertiefung KognitionspsychologieSE Grundlagen der anwendungsorientierten Kognitionspsychologie</v>
      </c>
    </row>
    <row r="331" spans="1:15" x14ac:dyDescent="0.25">
      <c r="A331" t="s">
        <v>188</v>
      </c>
      <c r="C331" s="1" t="s">
        <v>260</v>
      </c>
      <c r="D331" t="s">
        <v>11</v>
      </c>
      <c r="E331" t="s">
        <v>243</v>
      </c>
      <c r="F331" t="str">
        <f t="shared" si="84"/>
        <v>I. Anwendungsvertiefung Kognitionspsychologie</v>
      </c>
      <c r="G331" t="str">
        <f t="shared" si="81"/>
        <v>M.Sc. Psychologie - Kindheit und JugendI. Anwendungsvertiefung Kognitionspsychologie</v>
      </c>
      <c r="H331">
        <v>6210</v>
      </c>
      <c r="I331" t="s">
        <v>395</v>
      </c>
      <c r="J331">
        <v>4</v>
      </c>
      <c r="L331" s="14">
        <v>3</v>
      </c>
      <c r="M331" t="str">
        <f>""</f>
        <v/>
      </c>
      <c r="N331" t="str">
        <f t="shared" si="85"/>
        <v>M.02.132.650</v>
      </c>
      <c r="O331" t="str">
        <f t="shared" si="86"/>
        <v>M.Sc. Psychologie - Kindheit und JugendI. Anwendungsvertiefung KognitionspsychologieSE Spezielle Themen der anwendungsorientierten Kognitionspsychologie</v>
      </c>
    </row>
    <row r="332" spans="1:15" x14ac:dyDescent="0.25">
      <c r="A332" t="s">
        <v>188</v>
      </c>
      <c r="C332" s="1" t="s">
        <v>260</v>
      </c>
      <c r="D332" t="s">
        <v>11</v>
      </c>
      <c r="E332" t="s">
        <v>244</v>
      </c>
      <c r="F332" t="str">
        <f t="shared" si="84"/>
        <v>I. Anwendungsvertiefung Sozialpsychologie</v>
      </c>
      <c r="G332" t="str">
        <f t="shared" si="81"/>
        <v>M.Sc. Psychologie - Kindheit und JugendI. Anwendungsvertiefung Sozialpsychologie</v>
      </c>
      <c r="H332">
        <v>6220</v>
      </c>
      <c r="I332" t="s">
        <v>396</v>
      </c>
      <c r="J332">
        <v>4</v>
      </c>
      <c r="L332" s="14">
        <v>3</v>
      </c>
      <c r="M332" t="str">
        <f>""</f>
        <v/>
      </c>
      <c r="N332" t="str">
        <f t="shared" si="85"/>
        <v>M.02.132.650</v>
      </c>
      <c r="O332" t="str">
        <f t="shared" si="86"/>
        <v>M.Sc. Psychologie - Kindheit und JugendI. Anwendungsvertiefung SozialpsychologieSE Anwendungen der Sozialpsychologie</v>
      </c>
    </row>
    <row r="333" spans="1:15" x14ac:dyDescent="0.25">
      <c r="A333" t="s">
        <v>188</v>
      </c>
      <c r="B333" t="str">
        <f>"A.02.132."&amp;C333</f>
        <v>A.02.132.300</v>
      </c>
      <c r="C333" s="5">
        <v>300</v>
      </c>
      <c r="D333" t="s">
        <v>12</v>
      </c>
      <c r="E333" t="s">
        <v>111</v>
      </c>
      <c r="F333" t="str">
        <f t="shared" si="84"/>
        <v>J. Abschlussmodul</v>
      </c>
      <c r="G333" t="str">
        <f t="shared" si="81"/>
        <v>M.Sc. Psychologie - Kindheit und JugendJ. Abschlussmodul</v>
      </c>
      <c r="I333" t="s">
        <v>31</v>
      </c>
      <c r="J333">
        <v>36</v>
      </c>
      <c r="L333" s="14" t="s">
        <v>44</v>
      </c>
      <c r="N333" t="str">
        <f t="shared" si="85"/>
        <v>A.02.132.300</v>
      </c>
      <c r="O333" t="str">
        <f t="shared" si="86"/>
        <v>M.Sc. Psychologie - Kindheit und JugendJ. Abschlussmodulkomplett</v>
      </c>
    </row>
    <row r="334" spans="1:15" x14ac:dyDescent="0.25">
      <c r="A334" t="s">
        <v>188</v>
      </c>
      <c r="B334" t="str">
        <f t="shared" ref="B334:B337" si="89">"A.02.132."&amp;C334</f>
        <v>A.02.132.300</v>
      </c>
      <c r="C334" s="5">
        <v>300</v>
      </c>
      <c r="D334" t="s">
        <v>12</v>
      </c>
      <c r="E334" t="s">
        <v>111</v>
      </c>
      <c r="F334" t="str">
        <f t="shared" si="84"/>
        <v>J. Abschlussmodul</v>
      </c>
      <c r="G334" t="str">
        <f t="shared" si="81"/>
        <v>M.Sc. Psychologie - Kindheit und JugendJ. Abschlussmodul</v>
      </c>
      <c r="H334">
        <v>6230</v>
      </c>
      <c r="I334" t="s">
        <v>245</v>
      </c>
      <c r="J334">
        <v>2</v>
      </c>
      <c r="L334" s="14">
        <v>3</v>
      </c>
      <c r="M334" t="str">
        <f>""</f>
        <v/>
      </c>
      <c r="N334" t="str">
        <f t="shared" si="85"/>
        <v>A.02.132.300</v>
      </c>
      <c r="O334" t="str">
        <f t="shared" si="86"/>
        <v>M.Sc. Psychologie - Kindheit und JugendJ. AbschlussmodulForschungskolloquium</v>
      </c>
    </row>
    <row r="335" spans="1:15" x14ac:dyDescent="0.25">
      <c r="A335" t="s">
        <v>188</v>
      </c>
      <c r="B335" t="str">
        <f t="shared" si="89"/>
        <v>A.02.132.300</v>
      </c>
      <c r="C335" s="5">
        <v>300</v>
      </c>
      <c r="D335" t="s">
        <v>12</v>
      </c>
      <c r="E335" t="s">
        <v>111</v>
      </c>
      <c r="F335" t="str">
        <f t="shared" si="84"/>
        <v>J. Abschlussmodul</v>
      </c>
      <c r="G335" t="str">
        <f t="shared" ref="G335:G402" si="90">A335&amp;F335</f>
        <v>M.Sc. Psychologie - Kindheit und JugendJ. Abschlussmodul</v>
      </c>
      <c r="H335">
        <v>6240</v>
      </c>
      <c r="I335" t="s">
        <v>246</v>
      </c>
      <c r="J335">
        <v>2</v>
      </c>
      <c r="L335" s="14">
        <v>4</v>
      </c>
      <c r="M335" t="str">
        <f>""</f>
        <v/>
      </c>
      <c r="N335" t="str">
        <f t="shared" si="85"/>
        <v>A.02.132.300</v>
      </c>
      <c r="O335" t="str">
        <f t="shared" si="86"/>
        <v>M.Sc. Psychologie - Kindheit und JugendJ. AbschlussmodulMSc. Kolloquium</v>
      </c>
    </row>
    <row r="336" spans="1:15" x14ac:dyDescent="0.25">
      <c r="A336" t="s">
        <v>188</v>
      </c>
      <c r="B336" t="str">
        <f t="shared" si="89"/>
        <v>A.02.132.300</v>
      </c>
      <c r="C336" s="5">
        <v>300</v>
      </c>
      <c r="D336" t="s">
        <v>12</v>
      </c>
      <c r="E336" t="s">
        <v>111</v>
      </c>
      <c r="F336" t="str">
        <f t="shared" si="84"/>
        <v>J. Abschlussmodul</v>
      </c>
      <c r="G336" t="str">
        <f t="shared" si="90"/>
        <v>M.Sc. Psychologie - Kindheit und JugendJ. Abschlussmodul</v>
      </c>
      <c r="I336" t="s">
        <v>247</v>
      </c>
      <c r="J336">
        <v>30</v>
      </c>
      <c r="L336" s="14" t="s">
        <v>44</v>
      </c>
      <c r="N336" t="str">
        <f t="shared" si="85"/>
        <v>A.02.132.300</v>
      </c>
      <c r="O336" t="str">
        <f t="shared" si="86"/>
        <v>M.Sc. Psychologie - Kindheit und JugendJ. AbschlussmodulMSc. Arbeit</v>
      </c>
    </row>
    <row r="337" spans="1:15" x14ac:dyDescent="0.25">
      <c r="A337" t="s">
        <v>188</v>
      </c>
      <c r="B337" t="str">
        <f t="shared" si="89"/>
        <v>A.02.132.300</v>
      </c>
      <c r="C337" s="5">
        <v>300</v>
      </c>
      <c r="D337" t="s">
        <v>12</v>
      </c>
      <c r="E337" t="s">
        <v>111</v>
      </c>
      <c r="F337" t="str">
        <f t="shared" si="84"/>
        <v>J. Abschlussmodul</v>
      </c>
      <c r="G337" t="str">
        <f t="shared" si="90"/>
        <v>M.Sc. Psychologie - Kindheit und JugendJ. Abschlussmodul</v>
      </c>
      <c r="H337" t="s">
        <v>248</v>
      </c>
      <c r="I337">
        <v>2</v>
      </c>
      <c r="J337" t="s">
        <v>229</v>
      </c>
      <c r="K337" s="14">
        <v>4</v>
      </c>
      <c r="L337" t="str">
        <f>""</f>
        <v/>
      </c>
      <c r="N337" t="str">
        <f t="shared" si="85"/>
        <v>A.02.132.300</v>
      </c>
      <c r="O337" t="str">
        <f t="shared" si="86"/>
        <v>M.Sc. Psychologie - Kindheit und JugendJ. Abschlussmodul2</v>
      </c>
    </row>
    <row r="338" spans="1:15" x14ac:dyDescent="0.25">
      <c r="A338" t="s">
        <v>186</v>
      </c>
      <c r="C338" s="1" t="s">
        <v>254</v>
      </c>
      <c r="D338" t="s">
        <v>1</v>
      </c>
      <c r="E338" t="s">
        <v>215</v>
      </c>
      <c r="F338" t="str">
        <f>D338&amp;". "&amp;E338</f>
        <v>A. Fortgeschrittene statistische Methoden</v>
      </c>
      <c r="G338" t="str">
        <f t="shared" si="90"/>
        <v>M.Sc. Psychologie - Human FactorsA. Fortgeschrittene statistische Methoden</v>
      </c>
      <c r="I338" t="s">
        <v>31</v>
      </c>
      <c r="J338">
        <v>10</v>
      </c>
      <c r="K338" t="s">
        <v>216</v>
      </c>
      <c r="L338" s="14" t="s">
        <v>217</v>
      </c>
      <c r="M338" t="str">
        <f>""</f>
        <v/>
      </c>
      <c r="N338" t="str">
        <f t="shared" si="85"/>
        <v>M.02.132.600</v>
      </c>
      <c r="O338" t="str">
        <f t="shared" si="86"/>
        <v>M.Sc. Psychologie - Human FactorsA. Fortgeschrittene statistische Methodenkomplett</v>
      </c>
    </row>
    <row r="339" spans="1:15" x14ac:dyDescent="0.25">
      <c r="A339" t="s">
        <v>186</v>
      </c>
      <c r="C339" s="1" t="s">
        <v>254</v>
      </c>
      <c r="D339" t="s">
        <v>1</v>
      </c>
      <c r="E339" t="s">
        <v>215</v>
      </c>
      <c r="F339" t="str">
        <f t="shared" ref="F339:F401" si="91">D339&amp;". "&amp;E339</f>
        <v>A. Fortgeschrittene statistische Methoden</v>
      </c>
      <c r="G339" t="str">
        <f t="shared" si="90"/>
        <v>M.Sc. Psychologie - Human FactorsA. Fortgeschrittene statistische Methoden</v>
      </c>
      <c r="H339">
        <v>6010</v>
      </c>
      <c r="I339" t="s">
        <v>431</v>
      </c>
      <c r="J339">
        <v>3</v>
      </c>
      <c r="K339" t="s">
        <v>216</v>
      </c>
      <c r="L339" s="14" t="s">
        <v>65</v>
      </c>
      <c r="M339" t="str">
        <f>""</f>
        <v/>
      </c>
      <c r="N339" t="str">
        <f t="shared" si="85"/>
        <v>M.02.132.600</v>
      </c>
      <c r="O339" t="str">
        <f t="shared" si="86"/>
        <v>M.Sc. Psychologie - Human FactorsA. Fortgeschrittene statistische MethodenVL Fortgeschrittene statistische Methoden I (Grundlagen)</v>
      </c>
    </row>
    <row r="340" spans="1:15" x14ac:dyDescent="0.25">
      <c r="A340" t="s">
        <v>186</v>
      </c>
      <c r="C340" s="1" t="s">
        <v>254</v>
      </c>
      <c r="D340" t="s">
        <v>1</v>
      </c>
      <c r="E340" t="s">
        <v>215</v>
      </c>
      <c r="F340" t="str">
        <f t="shared" si="91"/>
        <v>A. Fortgeschrittene statistische Methoden</v>
      </c>
      <c r="G340" t="str">
        <f t="shared" si="90"/>
        <v>M.Sc. Psychologie - Human FactorsA. Fortgeschrittene statistische Methoden</v>
      </c>
      <c r="H340">
        <v>6020</v>
      </c>
      <c r="I340" t="s">
        <v>430</v>
      </c>
      <c r="J340">
        <v>2</v>
      </c>
      <c r="L340" s="14" t="s">
        <v>65</v>
      </c>
      <c r="M340" t="str">
        <f>""</f>
        <v/>
      </c>
      <c r="N340" t="str">
        <f t="shared" si="85"/>
        <v>M.02.132.600</v>
      </c>
      <c r="O340" t="str">
        <f t="shared" si="86"/>
        <v>M.Sc. Psychologie - Human FactorsA. Fortgeschrittene statistische MethodenUE Fortgeschrittene statistische Methoden I (Grundlagen)</v>
      </c>
    </row>
    <row r="341" spans="1:15" x14ac:dyDescent="0.25">
      <c r="A341" t="s">
        <v>186</v>
      </c>
      <c r="C341" s="1" t="s">
        <v>254</v>
      </c>
      <c r="D341" t="s">
        <v>1</v>
      </c>
      <c r="E341" t="s">
        <v>215</v>
      </c>
      <c r="F341" t="str">
        <f t="shared" si="91"/>
        <v>A. Fortgeschrittene statistische Methoden</v>
      </c>
      <c r="G341" t="str">
        <f t="shared" si="90"/>
        <v>M.Sc. Psychologie - Human FactorsA. Fortgeschrittene statistische Methoden</v>
      </c>
      <c r="H341">
        <v>6110</v>
      </c>
      <c r="I341" t="s">
        <v>428</v>
      </c>
      <c r="J341">
        <v>4</v>
      </c>
      <c r="K341" t="s">
        <v>3</v>
      </c>
      <c r="L341" s="14" t="s">
        <v>68</v>
      </c>
      <c r="M341" t="str">
        <f>""</f>
        <v/>
      </c>
      <c r="N341" t="str">
        <f t="shared" si="85"/>
        <v>M.02.132.600</v>
      </c>
      <c r="O341" t="str">
        <f t="shared" si="86"/>
        <v>M.Sc. Psychologie - Human FactorsA. Fortgeschrittene statistische MethodenSE Fortgeschrittene statistische Methoden II (Vertiefung)</v>
      </c>
    </row>
    <row r="342" spans="1:15" x14ac:dyDescent="0.25">
      <c r="A342" t="s">
        <v>186</v>
      </c>
      <c r="C342" s="1" t="s">
        <v>254</v>
      </c>
      <c r="D342" t="s">
        <v>1</v>
      </c>
      <c r="E342" t="s">
        <v>215</v>
      </c>
      <c r="F342" t="str">
        <f t="shared" si="91"/>
        <v>A. Fortgeschrittene statistische Methoden</v>
      </c>
      <c r="G342" t="str">
        <f t="shared" si="90"/>
        <v>M.Sc. Psychologie - Human FactorsA. Fortgeschrittene statistische Methoden</v>
      </c>
      <c r="H342">
        <v>6120</v>
      </c>
      <c r="I342" t="s">
        <v>427</v>
      </c>
      <c r="J342">
        <v>1</v>
      </c>
      <c r="L342" s="14" t="s">
        <v>68</v>
      </c>
      <c r="M342" t="str">
        <f>""</f>
        <v/>
      </c>
      <c r="N342" t="str">
        <f t="shared" si="85"/>
        <v>M.02.132.600</v>
      </c>
      <c r="O342" t="str">
        <f t="shared" si="86"/>
        <v>M.Sc. Psychologie - Human FactorsA. Fortgeschrittene statistische MethodenUE Anwendungen in R II</v>
      </c>
    </row>
    <row r="343" spans="1:15" x14ac:dyDescent="0.25">
      <c r="A343" t="s">
        <v>186</v>
      </c>
      <c r="C343" s="1" t="s">
        <v>255</v>
      </c>
      <c r="D343" t="s">
        <v>2</v>
      </c>
      <c r="E343" t="s">
        <v>218</v>
      </c>
      <c r="F343" t="str">
        <f t="shared" si="91"/>
        <v>B. Fortgeschrittene Diagnostik</v>
      </c>
      <c r="G343" t="str">
        <f t="shared" si="90"/>
        <v>M.Sc. Psychologie - Human FactorsB. Fortgeschrittene Diagnostik</v>
      </c>
      <c r="I343" t="s">
        <v>31</v>
      </c>
      <c r="J343">
        <v>10</v>
      </c>
      <c r="K343" t="s">
        <v>216</v>
      </c>
      <c r="L343" s="14" t="s">
        <v>217</v>
      </c>
      <c r="M343" t="str">
        <f>""</f>
        <v/>
      </c>
      <c r="N343" t="str">
        <f t="shared" si="85"/>
        <v>M.02.132.610</v>
      </c>
      <c r="O343" t="str">
        <f t="shared" si="86"/>
        <v>M.Sc. Psychologie - Human FactorsB. Fortgeschrittene Diagnostikkomplett</v>
      </c>
    </row>
    <row r="344" spans="1:15" x14ac:dyDescent="0.25">
      <c r="A344" t="s">
        <v>186</v>
      </c>
      <c r="C344" s="1" t="s">
        <v>255</v>
      </c>
      <c r="D344" t="s">
        <v>2</v>
      </c>
      <c r="E344" t="s">
        <v>218</v>
      </c>
      <c r="F344" t="str">
        <f t="shared" si="91"/>
        <v>B. Fortgeschrittene Diagnostik</v>
      </c>
      <c r="G344" t="str">
        <f t="shared" si="90"/>
        <v>M.Sc. Psychologie - Human FactorsB. Fortgeschrittene Diagnostik</v>
      </c>
      <c r="H344">
        <v>6030</v>
      </c>
      <c r="I344" t="s">
        <v>377</v>
      </c>
      <c r="J344">
        <v>4</v>
      </c>
      <c r="K344" t="s">
        <v>3</v>
      </c>
      <c r="L344" s="14" t="s">
        <v>65</v>
      </c>
      <c r="M344" t="str">
        <f>""</f>
        <v/>
      </c>
      <c r="N344" t="str">
        <f t="shared" si="85"/>
        <v>M.02.132.610</v>
      </c>
      <c r="O344" t="str">
        <f t="shared" si="86"/>
        <v>M.Sc. Psychologie - Human FactorsB. Fortgeschrittene DiagnostikSE Fortgeschrittene Diagnostik I: Gutachten</v>
      </c>
    </row>
    <row r="345" spans="1:15" x14ac:dyDescent="0.25">
      <c r="A345" t="s">
        <v>186</v>
      </c>
      <c r="C345" s="1" t="s">
        <v>255</v>
      </c>
      <c r="D345" t="s">
        <v>2</v>
      </c>
      <c r="E345" t="s">
        <v>218</v>
      </c>
      <c r="F345" t="str">
        <f t="shared" si="91"/>
        <v>B. Fortgeschrittene Diagnostik</v>
      </c>
      <c r="G345" t="str">
        <f t="shared" si="90"/>
        <v>M.Sc. Psychologie - Human FactorsB. Fortgeschrittene Diagnostik</v>
      </c>
      <c r="H345">
        <v>6040</v>
      </c>
      <c r="I345" t="s">
        <v>434</v>
      </c>
      <c r="J345">
        <v>3</v>
      </c>
      <c r="L345" s="14" t="s">
        <v>65</v>
      </c>
      <c r="M345" t="str">
        <f>""</f>
        <v/>
      </c>
      <c r="N345" t="str">
        <f t="shared" si="85"/>
        <v>M.02.132.610</v>
      </c>
      <c r="O345" t="str">
        <f t="shared" si="86"/>
        <v>M.Sc. Psychologie - Human FactorsB. Fortgeschrittene DiagnostikVL Fortgeschrittene Diagnostik II: Avancierte Testtheorie</v>
      </c>
    </row>
    <row r="346" spans="1:15" x14ac:dyDescent="0.25">
      <c r="A346" t="s">
        <v>186</v>
      </c>
      <c r="C346" s="1" t="s">
        <v>255</v>
      </c>
      <c r="D346" t="s">
        <v>2</v>
      </c>
      <c r="E346" t="s">
        <v>218</v>
      </c>
      <c r="F346" t="str">
        <f t="shared" si="91"/>
        <v>B. Fortgeschrittene Diagnostik</v>
      </c>
      <c r="G346" t="str">
        <f t="shared" si="90"/>
        <v>M.Sc. Psychologie - Human FactorsB. Fortgeschrittene Diagnostik</v>
      </c>
      <c r="H346">
        <v>6130</v>
      </c>
      <c r="I346" t="s">
        <v>435</v>
      </c>
      <c r="J346">
        <v>2</v>
      </c>
      <c r="K346" t="s">
        <v>216</v>
      </c>
      <c r="L346" s="14" t="s">
        <v>68</v>
      </c>
      <c r="M346" t="str">
        <f>""</f>
        <v/>
      </c>
      <c r="N346" t="str">
        <f t="shared" si="85"/>
        <v>M.02.132.610</v>
      </c>
      <c r="O346" t="str">
        <f t="shared" si="86"/>
        <v>M.Sc. Psychologie - Human FactorsB. Fortgeschrittene DiagnostikUE Fortgeschrittene Diagnostik II: Avancierte Testtheorie</v>
      </c>
    </row>
    <row r="347" spans="1:15" x14ac:dyDescent="0.25">
      <c r="A347" t="s">
        <v>186</v>
      </c>
      <c r="C347" s="1" t="s">
        <v>255</v>
      </c>
      <c r="D347" t="s">
        <v>2</v>
      </c>
      <c r="E347" t="s">
        <v>218</v>
      </c>
      <c r="F347" t="str">
        <f t="shared" si="91"/>
        <v>B. Fortgeschrittene Diagnostik</v>
      </c>
      <c r="G347" t="str">
        <f t="shared" si="90"/>
        <v>M.Sc. Psychologie - Human FactorsB. Fortgeschrittene Diagnostik</v>
      </c>
      <c r="H347">
        <v>6140</v>
      </c>
      <c r="I347" t="s">
        <v>436</v>
      </c>
      <c r="J347">
        <v>1</v>
      </c>
      <c r="L347" s="14" t="s">
        <v>68</v>
      </c>
      <c r="M347" t="str">
        <f>""</f>
        <v/>
      </c>
      <c r="N347" t="str">
        <f t="shared" si="85"/>
        <v>M.02.132.610</v>
      </c>
      <c r="O347" t="str">
        <f t="shared" si="86"/>
        <v>M.Sc. Psychologie - Human FactorsB. Fortgeschrittene DiagnostikAnwendungen in R I</v>
      </c>
    </row>
    <row r="348" spans="1:15" x14ac:dyDescent="0.25">
      <c r="A348" t="s">
        <v>186</v>
      </c>
      <c r="C348" s="1" t="s">
        <v>256</v>
      </c>
      <c r="D348" t="s">
        <v>4</v>
      </c>
      <c r="E348" t="s">
        <v>219</v>
      </c>
      <c r="F348" t="str">
        <f t="shared" si="91"/>
        <v>C. Klinische Psychologie über die Lebensspanne</v>
      </c>
      <c r="G348" t="str">
        <f t="shared" si="90"/>
        <v>M.Sc. Psychologie - Human FactorsC. Klinische Psychologie über die Lebensspanne</v>
      </c>
      <c r="I348" t="s">
        <v>31</v>
      </c>
      <c r="J348">
        <v>8</v>
      </c>
      <c r="K348" t="s">
        <v>220</v>
      </c>
      <c r="L348" s="14" t="s">
        <v>217</v>
      </c>
      <c r="M348" t="str">
        <f>""</f>
        <v/>
      </c>
      <c r="N348" t="str">
        <f t="shared" si="85"/>
        <v>M.02.132.620</v>
      </c>
      <c r="O348" t="str">
        <f t="shared" si="86"/>
        <v>M.Sc. Psychologie - Human FactorsC. Klinische Psychologie über die Lebensspannekomplett</v>
      </c>
    </row>
    <row r="349" spans="1:15" x14ac:dyDescent="0.25">
      <c r="A349" t="s">
        <v>186</v>
      </c>
      <c r="C349" s="1" t="s">
        <v>256</v>
      </c>
      <c r="D349" t="s">
        <v>4</v>
      </c>
      <c r="E349" t="s">
        <v>219</v>
      </c>
      <c r="F349" t="str">
        <f t="shared" si="91"/>
        <v>C. Klinische Psychologie über die Lebensspanne</v>
      </c>
      <c r="G349" t="str">
        <f t="shared" si="90"/>
        <v>M.Sc. Psychologie - Human FactorsC. Klinische Psychologie über die Lebensspanne</v>
      </c>
      <c r="H349">
        <v>6050</v>
      </c>
      <c r="I349" t="s">
        <v>432</v>
      </c>
      <c r="J349">
        <v>4</v>
      </c>
      <c r="L349" s="14" t="s">
        <v>217</v>
      </c>
      <c r="M349" t="str">
        <f>""</f>
        <v/>
      </c>
      <c r="N349" t="str">
        <f t="shared" si="85"/>
        <v>M.02.132.620</v>
      </c>
      <c r="O349" t="str">
        <f t="shared" si="86"/>
        <v>M.Sc. Psychologie - Human FactorsC. Klinische Psychologie über die LebensspanneVL Neurowissenschaftliche Grundlagen der Klinischen Psychologie</v>
      </c>
    </row>
    <row r="350" spans="1:15" x14ac:dyDescent="0.25">
      <c r="A350" t="s">
        <v>186</v>
      </c>
      <c r="C350" s="1" t="s">
        <v>256</v>
      </c>
      <c r="D350" t="s">
        <v>4</v>
      </c>
      <c r="E350" t="s">
        <v>219</v>
      </c>
      <c r="F350" t="str">
        <f t="shared" si="91"/>
        <v>C. Klinische Psychologie über die Lebensspanne</v>
      </c>
      <c r="G350" t="str">
        <f t="shared" si="90"/>
        <v>M.Sc. Psychologie - Human FactorsC. Klinische Psychologie über die Lebensspanne</v>
      </c>
      <c r="H350">
        <v>6150</v>
      </c>
      <c r="I350" t="s">
        <v>433</v>
      </c>
      <c r="J350">
        <v>4</v>
      </c>
      <c r="L350" s="14" t="s">
        <v>217</v>
      </c>
      <c r="M350" t="str">
        <f>""</f>
        <v/>
      </c>
      <c r="N350" t="str">
        <f t="shared" si="85"/>
        <v>M.02.132.620</v>
      </c>
      <c r="O350" t="str">
        <f t="shared" si="86"/>
        <v>M.Sc. Psychologie - Human FactorsC. Klinische Psychologie über die LebensspanneVL Psychische Störungen und deren Entwicklung über die Lebensspanne</v>
      </c>
    </row>
    <row r="351" spans="1:15" x14ac:dyDescent="0.25">
      <c r="A351" t="s">
        <v>186</v>
      </c>
      <c r="C351" s="1" t="s">
        <v>257</v>
      </c>
      <c r="D351" t="s">
        <v>6</v>
      </c>
      <c r="E351" t="s">
        <v>221</v>
      </c>
      <c r="F351" t="str">
        <f t="shared" si="91"/>
        <v>D. Grundlagenvertiefung</v>
      </c>
      <c r="G351" t="str">
        <f t="shared" si="90"/>
        <v>M.Sc. Psychologie - Human FactorsD. Grundlagenvertiefung</v>
      </c>
      <c r="I351" t="s">
        <v>31</v>
      </c>
      <c r="J351">
        <v>8</v>
      </c>
      <c r="K351" t="s">
        <v>222</v>
      </c>
      <c r="L351" s="14" t="s">
        <v>217</v>
      </c>
      <c r="M351" t="str">
        <f>""</f>
        <v/>
      </c>
      <c r="N351" t="str">
        <f t="shared" si="85"/>
        <v>M.02.132.630</v>
      </c>
      <c r="O351" t="str">
        <f t="shared" si="86"/>
        <v>M.Sc. Psychologie - Human FactorsD. Grundlagenvertiefungkomplett</v>
      </c>
    </row>
    <row r="352" spans="1:15" x14ac:dyDescent="0.25">
      <c r="A352" t="s">
        <v>186</v>
      </c>
      <c r="C352" s="1" t="s">
        <v>257</v>
      </c>
      <c r="D352" t="s">
        <v>6</v>
      </c>
      <c r="E352" t="s">
        <v>223</v>
      </c>
      <c r="F352" t="str">
        <f t="shared" si="91"/>
        <v>D. Grundlagenvertiefung Persönlichkeitspsychologie</v>
      </c>
      <c r="G352" t="str">
        <f t="shared" si="90"/>
        <v>M.Sc. Psychologie - Human FactorsD. Grundlagenvertiefung Persönlichkeitspsychologie</v>
      </c>
      <c r="H352">
        <v>6096</v>
      </c>
      <c r="I352" t="s">
        <v>378</v>
      </c>
      <c r="J352">
        <v>4</v>
      </c>
      <c r="L352" s="14" t="s">
        <v>217</v>
      </c>
      <c r="M352" t="str">
        <f>""</f>
        <v/>
      </c>
      <c r="N352" t="str">
        <f t="shared" si="85"/>
        <v>M.02.132.630</v>
      </c>
      <c r="O352" t="str">
        <f t="shared" si="86"/>
        <v>M.Sc. Psychologie - Human FactorsD. Grundlagenvertiefung PersönlichkeitspsychologieSE Persönlichkeitspsychologie: The power of personality</v>
      </c>
    </row>
    <row r="353" spans="1:15" x14ac:dyDescent="0.25">
      <c r="A353" t="s">
        <v>186</v>
      </c>
      <c r="C353" s="1" t="s">
        <v>257</v>
      </c>
      <c r="D353" t="s">
        <v>6</v>
      </c>
      <c r="E353" t="s">
        <v>223</v>
      </c>
      <c r="F353" t="str">
        <f t="shared" si="91"/>
        <v>D. Grundlagenvertiefung Persönlichkeitspsychologie</v>
      </c>
      <c r="G353" t="str">
        <f t="shared" si="90"/>
        <v>M.Sc. Psychologie - Human FactorsD. Grundlagenvertiefung Persönlichkeitspsychologie</v>
      </c>
      <c r="H353">
        <v>6098</v>
      </c>
      <c r="I353" t="s">
        <v>379</v>
      </c>
      <c r="J353">
        <v>4</v>
      </c>
      <c r="L353" s="14" t="s">
        <v>217</v>
      </c>
      <c r="M353" t="str">
        <f>""</f>
        <v/>
      </c>
      <c r="N353" t="str">
        <f t="shared" si="85"/>
        <v>M.02.132.630</v>
      </c>
      <c r="O353" t="str">
        <f t="shared" si="86"/>
        <v>M.Sc. Psychologie - Human FactorsD. Grundlagenvertiefung PersönlichkeitspsychologieSE Aktuelle Kontroversen in der Persönlichkeitspsychologie</v>
      </c>
    </row>
    <row r="354" spans="1:15" x14ac:dyDescent="0.25">
      <c r="A354" t="s">
        <v>186</v>
      </c>
      <c r="C354" s="1" t="s">
        <v>257</v>
      </c>
      <c r="D354" t="s">
        <v>6</v>
      </c>
      <c r="E354" t="s">
        <v>224</v>
      </c>
      <c r="F354" t="str">
        <f t="shared" si="91"/>
        <v>D. Grundlagenvertiefung Sozialpsychologie</v>
      </c>
      <c r="G354" t="str">
        <f t="shared" si="90"/>
        <v>M.Sc. Psychologie - Human FactorsD. Grundlagenvertiefung Sozialpsychologie</v>
      </c>
      <c r="H354">
        <v>6060</v>
      </c>
      <c r="I354" t="s">
        <v>380</v>
      </c>
      <c r="J354">
        <v>4</v>
      </c>
      <c r="L354" s="14" t="s">
        <v>217</v>
      </c>
      <c r="M354" t="str">
        <f>""</f>
        <v/>
      </c>
      <c r="N354" t="str">
        <f t="shared" si="85"/>
        <v>M.02.132.630</v>
      </c>
      <c r="O354" t="str">
        <f t="shared" si="86"/>
        <v>M.Sc. Psychologie - Human FactorsD. Grundlagenvertiefung SozialpsychologieSE Soziale Kognition</v>
      </c>
    </row>
    <row r="355" spans="1:15" x14ac:dyDescent="0.25">
      <c r="A355" t="s">
        <v>186</v>
      </c>
      <c r="C355" s="1" t="s">
        <v>257</v>
      </c>
      <c r="D355" t="s">
        <v>6</v>
      </c>
      <c r="E355" t="s">
        <v>224</v>
      </c>
      <c r="F355" t="str">
        <f t="shared" si="91"/>
        <v>D. Grundlagenvertiefung Sozialpsychologie</v>
      </c>
      <c r="G355" t="str">
        <f t="shared" si="90"/>
        <v>M.Sc. Psychologie - Human FactorsD. Grundlagenvertiefung Sozialpsychologie</v>
      </c>
      <c r="H355">
        <v>6092</v>
      </c>
      <c r="I355" t="s">
        <v>397</v>
      </c>
      <c r="J355">
        <v>4</v>
      </c>
      <c r="L355" s="14" t="s">
        <v>217</v>
      </c>
      <c r="M355" t="str">
        <f>""</f>
        <v/>
      </c>
      <c r="N355" t="str">
        <f t="shared" si="85"/>
        <v>M.02.132.630</v>
      </c>
      <c r="O355" t="str">
        <f t="shared" si="86"/>
        <v>M.Sc. Psychologie - Human FactorsD. Grundlagenvertiefung SozialpsychologieSE Aktuelle Kontroversen in der Sozialpsychologie</v>
      </c>
    </row>
    <row r="356" spans="1:15" x14ac:dyDescent="0.25">
      <c r="A356" t="s">
        <v>186</v>
      </c>
      <c r="C356" s="1" t="s">
        <v>257</v>
      </c>
      <c r="D356" t="s">
        <v>6</v>
      </c>
      <c r="E356" t="s">
        <v>225</v>
      </c>
      <c r="F356" t="str">
        <f t="shared" si="91"/>
        <v>D. Grundlagenvertiefung Entwicklungspsychologie</v>
      </c>
      <c r="G356" t="str">
        <f t="shared" si="90"/>
        <v>M.Sc. Psychologie - Human FactorsD. Grundlagenvertiefung Entwicklungspsychologie</v>
      </c>
      <c r="H356">
        <v>6099</v>
      </c>
      <c r="I356" t="s">
        <v>382</v>
      </c>
      <c r="J356">
        <v>4</v>
      </c>
      <c r="L356" s="14" t="s">
        <v>217</v>
      </c>
      <c r="M356" t="str">
        <f>""</f>
        <v/>
      </c>
      <c r="N356" t="str">
        <f t="shared" si="85"/>
        <v>M.02.132.630</v>
      </c>
      <c r="O356" t="str">
        <f t="shared" si="86"/>
        <v>M.Sc. Psychologie - Human FactorsD. Grundlagenvertiefung EntwicklungspsychologieSE Entwicklungspsychologie I</v>
      </c>
    </row>
    <row r="357" spans="1:15" x14ac:dyDescent="0.25">
      <c r="A357" t="s">
        <v>186</v>
      </c>
      <c r="C357" s="1" t="s">
        <v>257</v>
      </c>
      <c r="D357" t="s">
        <v>6</v>
      </c>
      <c r="E357" t="s">
        <v>225</v>
      </c>
      <c r="F357" t="str">
        <f t="shared" si="91"/>
        <v>D. Grundlagenvertiefung Entwicklungspsychologie</v>
      </c>
      <c r="G357" t="str">
        <f t="shared" si="90"/>
        <v>M.Sc. Psychologie - Human FactorsD. Grundlagenvertiefung Entwicklungspsychologie</v>
      </c>
      <c r="H357">
        <v>6100</v>
      </c>
      <c r="I357" t="s">
        <v>383</v>
      </c>
      <c r="J357">
        <v>4</v>
      </c>
      <c r="L357" s="14" t="s">
        <v>217</v>
      </c>
      <c r="M357" t="str">
        <f>""</f>
        <v/>
      </c>
      <c r="N357" t="str">
        <f t="shared" si="85"/>
        <v>M.02.132.630</v>
      </c>
      <c r="O357" t="str">
        <f t="shared" si="86"/>
        <v>M.Sc. Psychologie - Human FactorsD. Grundlagenvertiefung EntwicklungspsychologieSE Entwicklungspsychologie II</v>
      </c>
    </row>
    <row r="358" spans="1:15" x14ac:dyDescent="0.25">
      <c r="A358" t="s">
        <v>186</v>
      </c>
      <c r="C358" s="1" t="s">
        <v>257</v>
      </c>
      <c r="D358" t="s">
        <v>6</v>
      </c>
      <c r="E358" t="s">
        <v>226</v>
      </c>
      <c r="F358" t="str">
        <f t="shared" si="91"/>
        <v>D. Grundlagenvertiefung Allgemeine Psychologie</v>
      </c>
      <c r="G358" t="str">
        <f t="shared" si="90"/>
        <v>M.Sc. Psychologie - Human FactorsD. Grundlagenvertiefung Allgemeine Psychologie</v>
      </c>
      <c r="H358">
        <v>6070</v>
      </c>
      <c r="I358" t="s">
        <v>384</v>
      </c>
      <c r="J358">
        <v>4</v>
      </c>
      <c r="L358" s="14" t="s">
        <v>217</v>
      </c>
      <c r="M358" t="str">
        <f>""</f>
        <v/>
      </c>
      <c r="N358" t="str">
        <f t="shared" ref="N358:N421" si="92">IF(B358="",IF(C358="","?",$C$4&amp;C358),B358)</f>
        <v>M.02.132.630</v>
      </c>
      <c r="O358" t="str">
        <f t="shared" ref="O358:O421" si="93">A358&amp;F358&amp;I358</f>
        <v>M.Sc. Psychologie - Human FactorsD. Grundlagenvertiefung Allgemeine PsychologieSE Aktuelle Grundlagenforschung Allgemeine Psychologie</v>
      </c>
    </row>
    <row r="359" spans="1:15" x14ac:dyDescent="0.25">
      <c r="A359" t="s">
        <v>186</v>
      </c>
      <c r="C359" s="1" t="s">
        <v>257</v>
      </c>
      <c r="D359" t="s">
        <v>6</v>
      </c>
      <c r="E359" t="s">
        <v>226</v>
      </c>
      <c r="F359" t="str">
        <f t="shared" si="91"/>
        <v>D. Grundlagenvertiefung Allgemeine Psychologie</v>
      </c>
      <c r="G359" t="str">
        <f t="shared" si="90"/>
        <v>M.Sc. Psychologie - Human FactorsD. Grundlagenvertiefung Allgemeine Psychologie</v>
      </c>
      <c r="H359">
        <v>6094</v>
      </c>
      <c r="I359" t="s">
        <v>385</v>
      </c>
      <c r="J359">
        <v>4</v>
      </c>
      <c r="L359" s="14" t="s">
        <v>217</v>
      </c>
      <c r="M359" t="str">
        <f>""</f>
        <v/>
      </c>
      <c r="N359" t="str">
        <f t="shared" si="92"/>
        <v>M.02.132.630</v>
      </c>
      <c r="O359" t="str">
        <f t="shared" si="93"/>
        <v>M.Sc. Psychologie - Human FactorsD. Grundlagenvertiefung Allgemeine PsychologieSE Spezielle Grundlagenforschung Allgemeine Psychologie</v>
      </c>
    </row>
    <row r="360" spans="1:15" x14ac:dyDescent="0.25">
      <c r="A360" t="s">
        <v>186</v>
      </c>
      <c r="C360" s="1" t="s">
        <v>257</v>
      </c>
      <c r="D360" t="s">
        <v>6</v>
      </c>
      <c r="E360" t="s">
        <v>227</v>
      </c>
      <c r="F360" t="str">
        <f t="shared" si="91"/>
        <v>D. Grundlagenvertiefung Klinische und Kognitive Neurowissenschaften</v>
      </c>
      <c r="G360" t="str">
        <f t="shared" si="90"/>
        <v>M.Sc. Psychologie - Human FactorsD. Grundlagenvertiefung Klinische und Kognitive Neurowissenschaften</v>
      </c>
      <c r="H360" s="5">
        <v>6080</v>
      </c>
      <c r="I360" t="s">
        <v>386</v>
      </c>
      <c r="J360">
        <v>4</v>
      </c>
      <c r="L360" s="14" t="s">
        <v>217</v>
      </c>
      <c r="M360" t="str">
        <f>""</f>
        <v/>
      </c>
      <c r="N360" t="str">
        <f t="shared" si="92"/>
        <v>M.02.132.630</v>
      </c>
      <c r="O360" t="str">
        <f t="shared" si="93"/>
        <v>M.Sc. Psychologie - Human FactorsD. Grundlagenvertiefung Klinische und Kognitive NeurowissenschaftenSE Neurowissenschaftliche Methoden</v>
      </c>
    </row>
    <row r="361" spans="1:15" x14ac:dyDescent="0.25">
      <c r="A361" t="s">
        <v>186</v>
      </c>
      <c r="C361" s="1" t="s">
        <v>257</v>
      </c>
      <c r="D361" t="s">
        <v>6</v>
      </c>
      <c r="E361" t="s">
        <v>227</v>
      </c>
      <c r="F361" t="str">
        <f t="shared" si="91"/>
        <v>D. Grundlagenvertiefung Klinische und Kognitive Neurowissenschaften</v>
      </c>
      <c r="G361" t="str">
        <f t="shared" si="90"/>
        <v>M.Sc. Psychologie - Human FactorsD. Grundlagenvertiefung Klinische und Kognitive Neurowissenschaften</v>
      </c>
      <c r="H361">
        <v>6090</v>
      </c>
      <c r="I361" t="s">
        <v>387</v>
      </c>
      <c r="J361">
        <v>4</v>
      </c>
      <c r="L361" s="14" t="s">
        <v>217</v>
      </c>
      <c r="M361" t="str">
        <f>""</f>
        <v/>
      </c>
      <c r="N361" t="str">
        <f t="shared" si="92"/>
        <v>M.02.132.630</v>
      </c>
      <c r="O361" t="str">
        <f t="shared" si="93"/>
        <v>M.Sc. Psychologie - Human FactorsD. Grundlagenvertiefung Klinische und Kognitive NeurowissenschaftenSE Kognitive und Klinische Neurowissenschaften</v>
      </c>
    </row>
    <row r="362" spans="1:15" x14ac:dyDescent="0.25">
      <c r="A362" t="s">
        <v>186</v>
      </c>
      <c r="B362" t="str">
        <f>"M.02.D13."&amp;C362</f>
        <v>M.02.D13.720</v>
      </c>
      <c r="C362" s="1" t="s">
        <v>271</v>
      </c>
      <c r="D362" t="s">
        <v>8</v>
      </c>
      <c r="E362" t="s">
        <v>272</v>
      </c>
      <c r="F362" t="str">
        <f t="shared" si="91"/>
        <v>E. Schwerpunkt Human Factors</v>
      </c>
      <c r="G362" t="str">
        <f t="shared" si="90"/>
        <v>M.Sc. Psychologie - Human FactorsE. Schwerpunkt Human Factors</v>
      </c>
      <c r="I362" t="s">
        <v>31</v>
      </c>
      <c r="J362">
        <v>12</v>
      </c>
      <c r="K362" t="s">
        <v>229</v>
      </c>
      <c r="L362" s="14" t="s">
        <v>217</v>
      </c>
      <c r="M362" t="str">
        <f>""</f>
        <v/>
      </c>
      <c r="N362" t="str">
        <f t="shared" si="92"/>
        <v>M.02.D13.720</v>
      </c>
      <c r="O362" t="str">
        <f t="shared" si="93"/>
        <v>M.Sc. Psychologie - Human FactorsE. Schwerpunkt Human Factorskomplett</v>
      </c>
    </row>
    <row r="363" spans="1:15" x14ac:dyDescent="0.25">
      <c r="A363" t="s">
        <v>186</v>
      </c>
      <c r="B363" t="str">
        <f t="shared" ref="B363:B369" si="94">"M.02.D13."&amp;C363</f>
        <v>M.02.D13.720</v>
      </c>
      <c r="C363" s="1" t="s">
        <v>271</v>
      </c>
      <c r="D363" t="s">
        <v>8</v>
      </c>
      <c r="E363" t="s">
        <v>272</v>
      </c>
      <c r="F363" t="str">
        <f t="shared" si="91"/>
        <v>E. Schwerpunkt Human Factors</v>
      </c>
      <c r="G363" t="str">
        <f t="shared" si="90"/>
        <v>M.Sc. Psychologie - Human FactorsE. Schwerpunkt Human Factors</v>
      </c>
      <c r="H363">
        <v>7230</v>
      </c>
      <c r="I363" t="s">
        <v>402</v>
      </c>
      <c r="J363">
        <v>4</v>
      </c>
      <c r="L363" s="14" t="s">
        <v>65</v>
      </c>
      <c r="M363" t="str">
        <f>""</f>
        <v/>
      </c>
      <c r="N363" t="str">
        <f t="shared" si="92"/>
        <v>M.02.D13.720</v>
      </c>
      <c r="O363" t="str">
        <f t="shared" si="93"/>
        <v>M.Sc. Psychologie - Human FactorsE. Schwerpunkt Human FactorsSE Grundlagen der HF-Psychologie</v>
      </c>
    </row>
    <row r="364" spans="1:15" x14ac:dyDescent="0.25">
      <c r="A364" t="s">
        <v>186</v>
      </c>
      <c r="B364" t="str">
        <f t="shared" si="94"/>
        <v>M.02.D13.720</v>
      </c>
      <c r="C364" s="1" t="s">
        <v>271</v>
      </c>
      <c r="D364" t="s">
        <v>8</v>
      </c>
      <c r="E364" t="s">
        <v>272</v>
      </c>
      <c r="F364" t="str">
        <f t="shared" si="91"/>
        <v>E. Schwerpunkt Human Factors</v>
      </c>
      <c r="G364" t="str">
        <f t="shared" si="90"/>
        <v>M.Sc. Psychologie - Human FactorsE. Schwerpunkt Human Factors</v>
      </c>
      <c r="H364">
        <v>7240</v>
      </c>
      <c r="I364" t="s">
        <v>403</v>
      </c>
      <c r="J364">
        <v>4</v>
      </c>
      <c r="L364" s="14" t="s">
        <v>68</v>
      </c>
      <c r="M364" t="str">
        <f>""</f>
        <v/>
      </c>
      <c r="N364" t="str">
        <f t="shared" si="92"/>
        <v>M.02.D13.720</v>
      </c>
      <c r="O364" t="str">
        <f t="shared" si="93"/>
        <v>M.Sc. Psychologie - Human FactorsE. Schwerpunkt Human FactorsSE HF-Special Topics</v>
      </c>
    </row>
    <row r="365" spans="1:15" x14ac:dyDescent="0.25">
      <c r="A365" t="s">
        <v>186</v>
      </c>
      <c r="B365" t="str">
        <f t="shared" si="94"/>
        <v>M.02.D13.720</v>
      </c>
      <c r="C365" s="1" t="s">
        <v>271</v>
      </c>
      <c r="D365" t="s">
        <v>8</v>
      </c>
      <c r="E365" t="s">
        <v>272</v>
      </c>
      <c r="F365" t="str">
        <f t="shared" si="91"/>
        <v>E. Schwerpunkt Human Factors</v>
      </c>
      <c r="G365" t="str">
        <f t="shared" si="90"/>
        <v>M.Sc. Psychologie - Human FactorsE. Schwerpunkt Human Factors</v>
      </c>
      <c r="H365">
        <v>7250</v>
      </c>
      <c r="I365" t="s">
        <v>404</v>
      </c>
      <c r="J365">
        <v>4</v>
      </c>
      <c r="L365" s="14" t="s">
        <v>68</v>
      </c>
      <c r="M365" t="str">
        <f>""</f>
        <v/>
      </c>
      <c r="N365" t="str">
        <f t="shared" si="92"/>
        <v>M.02.D13.720</v>
      </c>
      <c r="O365" t="str">
        <f t="shared" si="93"/>
        <v>M.Sc. Psychologie - Human FactorsE. Schwerpunkt Human FactorsSE HF-Design</v>
      </c>
    </row>
    <row r="366" spans="1:15" x14ac:dyDescent="0.25">
      <c r="A366" t="s">
        <v>186</v>
      </c>
      <c r="B366" t="str">
        <f t="shared" si="94"/>
        <v>M.02.D13.730</v>
      </c>
      <c r="C366" s="1" t="s">
        <v>273</v>
      </c>
      <c r="D366" t="s">
        <v>9</v>
      </c>
      <c r="E366" t="s">
        <v>274</v>
      </c>
      <c r="F366" t="str">
        <f t="shared" si="91"/>
        <v>F. Projektarbeit in Human Factors</v>
      </c>
      <c r="G366" t="str">
        <f t="shared" si="90"/>
        <v>M.Sc. Psychologie - Human FactorsF. Projektarbeit in Human Factors</v>
      </c>
      <c r="I366" t="s">
        <v>31</v>
      </c>
      <c r="J366">
        <v>10</v>
      </c>
      <c r="K366" t="s">
        <v>222</v>
      </c>
      <c r="L366" s="14" t="s">
        <v>217</v>
      </c>
      <c r="M366" t="str">
        <f>""</f>
        <v/>
      </c>
      <c r="N366" t="str">
        <f t="shared" si="92"/>
        <v>M.02.D13.730</v>
      </c>
      <c r="O366" t="str">
        <f t="shared" si="93"/>
        <v>M.Sc. Psychologie - Human FactorsF. Projektarbeit in Human Factorskomplett</v>
      </c>
    </row>
    <row r="367" spans="1:15" x14ac:dyDescent="0.25">
      <c r="A367" t="s">
        <v>186</v>
      </c>
      <c r="B367" t="str">
        <f t="shared" si="94"/>
        <v>M.02.D13.730</v>
      </c>
      <c r="C367" s="1" t="s">
        <v>273</v>
      </c>
      <c r="D367" t="s">
        <v>9</v>
      </c>
      <c r="E367" t="s">
        <v>274</v>
      </c>
      <c r="F367" t="str">
        <f t="shared" si="91"/>
        <v>F. Projektarbeit in Human Factors</v>
      </c>
      <c r="G367" t="str">
        <f t="shared" si="90"/>
        <v>M.Sc. Psychologie - Human FactorsF. Projektarbeit in Human Factors</v>
      </c>
      <c r="H367">
        <v>7260</v>
      </c>
      <c r="I367" t="s">
        <v>405</v>
      </c>
      <c r="J367">
        <v>4</v>
      </c>
      <c r="K367" t="s">
        <v>231</v>
      </c>
      <c r="L367" s="14" t="s">
        <v>65</v>
      </c>
      <c r="M367" t="str">
        <f>""</f>
        <v/>
      </c>
      <c r="N367" t="str">
        <f t="shared" si="92"/>
        <v>M.02.D13.730</v>
      </c>
      <c r="O367" t="str">
        <f t="shared" si="93"/>
        <v>M.Sc. Psychologie - Human FactorsF. Projektarbeit in Human FactorsSE Human-Factors Methoden</v>
      </c>
    </row>
    <row r="368" spans="1:15" x14ac:dyDescent="0.25">
      <c r="A368" t="s">
        <v>186</v>
      </c>
      <c r="B368" t="str">
        <f t="shared" si="94"/>
        <v>M.02.D13.730</v>
      </c>
      <c r="C368" s="1" t="s">
        <v>273</v>
      </c>
      <c r="D368" t="s">
        <v>9</v>
      </c>
      <c r="E368" t="s">
        <v>274</v>
      </c>
      <c r="F368" t="str">
        <f t="shared" si="91"/>
        <v>F. Projektarbeit in Human Factors</v>
      </c>
      <c r="G368" t="str">
        <f t="shared" si="90"/>
        <v>M.Sc. Psychologie - Human FactorsF. Projektarbeit in Human Factors</v>
      </c>
      <c r="H368">
        <v>7270</v>
      </c>
      <c r="I368" t="s">
        <v>82</v>
      </c>
      <c r="J368">
        <v>1</v>
      </c>
      <c r="L368" s="14" t="s">
        <v>217</v>
      </c>
      <c r="M368" t="str">
        <f>""</f>
        <v/>
      </c>
      <c r="N368" t="str">
        <f t="shared" si="92"/>
        <v>M.02.D13.730</v>
      </c>
      <c r="O368" t="str">
        <f t="shared" si="93"/>
        <v>M.Sc. Psychologie - Human FactorsF. Projektarbeit in Human FactorsVersuchsteilnahme</v>
      </c>
    </row>
    <row r="369" spans="1:15" x14ac:dyDescent="0.25">
      <c r="A369" t="s">
        <v>186</v>
      </c>
      <c r="B369" t="str">
        <f t="shared" si="94"/>
        <v>M.02.D13.730</v>
      </c>
      <c r="C369" s="1" t="s">
        <v>273</v>
      </c>
      <c r="D369" t="s">
        <v>9</v>
      </c>
      <c r="E369" t="s">
        <v>274</v>
      </c>
      <c r="F369" t="str">
        <f t="shared" si="91"/>
        <v>F. Projektarbeit in Human Factors</v>
      </c>
      <c r="G369" t="str">
        <f t="shared" si="90"/>
        <v>M.Sc. Psychologie - Human FactorsF. Projektarbeit in Human Factors</v>
      </c>
      <c r="H369">
        <v>7280</v>
      </c>
      <c r="I369" t="s">
        <v>275</v>
      </c>
      <c r="J369">
        <v>5</v>
      </c>
      <c r="L369" s="14" t="s">
        <v>68</v>
      </c>
      <c r="N369" t="str">
        <f t="shared" si="92"/>
        <v>M.02.D13.730</v>
      </c>
      <c r="O369" t="str">
        <f t="shared" si="93"/>
        <v>M.Sc. Psychologie - Human FactorsF. Projektarbeit in Human FactorsProjektseminar: Projekt Human Factors</v>
      </c>
    </row>
    <row r="370" spans="1:15" x14ac:dyDescent="0.25">
      <c r="A370" t="s">
        <v>186</v>
      </c>
      <c r="C370" s="1"/>
      <c r="D370" t="s">
        <v>10</v>
      </c>
      <c r="E370" t="s">
        <v>233</v>
      </c>
      <c r="F370" t="str">
        <f t="shared" si="91"/>
        <v>G. Nebenfach Wirtschaftswissenschaften</v>
      </c>
      <c r="G370" t="str">
        <f t="shared" si="90"/>
        <v>M.Sc. Psychologie - Human FactorsG. Nebenfach Wirtschaftswissenschaften</v>
      </c>
      <c r="H370" t="s">
        <v>81</v>
      </c>
      <c r="I370" t="s">
        <v>31</v>
      </c>
      <c r="J370">
        <v>8</v>
      </c>
      <c r="K370" t="s">
        <v>97</v>
      </c>
      <c r="L370" s="14">
        <v>3</v>
      </c>
      <c r="M370" t="s">
        <v>49</v>
      </c>
      <c r="N370" t="str">
        <f t="shared" si="92"/>
        <v>?</v>
      </c>
      <c r="O370" t="str">
        <f t="shared" si="93"/>
        <v>M.Sc. Psychologie - Human FactorsG. Nebenfach Wirtschaftswissenschaftenkomplett</v>
      </c>
    </row>
    <row r="371" spans="1:15" x14ac:dyDescent="0.25">
      <c r="A371" t="s">
        <v>186</v>
      </c>
      <c r="C371" s="1"/>
      <c r="D371" t="s">
        <v>10</v>
      </c>
      <c r="E371" t="s">
        <v>233</v>
      </c>
      <c r="F371" t="str">
        <f t="shared" si="91"/>
        <v>G. Nebenfach Wirtschaftswissenschaften</v>
      </c>
      <c r="G371" t="str">
        <f t="shared" si="90"/>
        <v>M.Sc. Psychologie - Human FactorsG. Nebenfach Wirtschaftswissenschaften</v>
      </c>
      <c r="H371" t="s">
        <v>81</v>
      </c>
      <c r="I371" t="s">
        <v>234</v>
      </c>
      <c r="J371">
        <v>4</v>
      </c>
      <c r="L371" s="14">
        <v>3</v>
      </c>
      <c r="M371" t="s">
        <v>49</v>
      </c>
      <c r="N371" t="str">
        <f t="shared" si="92"/>
        <v>?</v>
      </c>
      <c r="O371" t="str">
        <f t="shared" si="93"/>
        <v>M.Sc. Psychologie - Human FactorsG. Nebenfach WirtschaftswissenschaftenLV I</v>
      </c>
    </row>
    <row r="372" spans="1:15" x14ac:dyDescent="0.25">
      <c r="A372" t="s">
        <v>186</v>
      </c>
      <c r="C372" s="1"/>
      <c r="D372" t="s">
        <v>10</v>
      </c>
      <c r="E372" t="s">
        <v>233</v>
      </c>
      <c r="F372" t="str">
        <f t="shared" si="91"/>
        <v>G. Nebenfach Wirtschaftswissenschaften</v>
      </c>
      <c r="G372" t="str">
        <f t="shared" si="90"/>
        <v>M.Sc. Psychologie - Human FactorsG. Nebenfach Wirtschaftswissenschaften</v>
      </c>
      <c r="H372" t="s">
        <v>81</v>
      </c>
      <c r="I372" t="s">
        <v>235</v>
      </c>
      <c r="J372">
        <v>4</v>
      </c>
      <c r="L372" s="14">
        <v>3</v>
      </c>
      <c r="M372" t="s">
        <v>49</v>
      </c>
      <c r="N372" t="str">
        <f t="shared" si="92"/>
        <v>?</v>
      </c>
      <c r="O372" t="str">
        <f t="shared" si="93"/>
        <v>M.Sc. Psychologie - Human FactorsG. Nebenfach WirtschaftswissenschaftenLV II</v>
      </c>
    </row>
    <row r="373" spans="1:15" x14ac:dyDescent="0.25">
      <c r="A373" t="s">
        <v>186</v>
      </c>
      <c r="C373" s="1"/>
      <c r="D373" t="s">
        <v>10</v>
      </c>
      <c r="E373" t="s">
        <v>236</v>
      </c>
      <c r="F373" t="str">
        <f t="shared" si="91"/>
        <v>G. Nebenfach Sportwissenschaften</v>
      </c>
      <c r="G373" t="str">
        <f t="shared" si="90"/>
        <v>M.Sc. Psychologie - Human FactorsG. Nebenfach Sportwissenschaften</v>
      </c>
      <c r="H373" t="s">
        <v>81</v>
      </c>
      <c r="I373" t="s">
        <v>31</v>
      </c>
      <c r="J373">
        <v>8</v>
      </c>
      <c r="L373" s="14">
        <v>3</v>
      </c>
      <c r="M373" t="s">
        <v>49</v>
      </c>
      <c r="N373" t="str">
        <f t="shared" si="92"/>
        <v>?</v>
      </c>
      <c r="O373" t="str">
        <f t="shared" si="93"/>
        <v>M.Sc. Psychologie - Human FactorsG. Nebenfach Sportwissenschaftenkomplett</v>
      </c>
    </row>
    <row r="374" spans="1:15" x14ac:dyDescent="0.25">
      <c r="A374" t="s">
        <v>186</v>
      </c>
      <c r="C374" s="1"/>
      <c r="D374" t="s">
        <v>10</v>
      </c>
      <c r="E374" t="s">
        <v>236</v>
      </c>
      <c r="F374" t="str">
        <f t="shared" si="91"/>
        <v>G. Nebenfach Sportwissenschaften</v>
      </c>
      <c r="G374" t="str">
        <f t="shared" si="90"/>
        <v>M.Sc. Psychologie - Human FactorsG. Nebenfach Sportwissenschaften</v>
      </c>
      <c r="H374" t="s">
        <v>81</v>
      </c>
      <c r="I374" t="s">
        <v>234</v>
      </c>
      <c r="J374">
        <v>4</v>
      </c>
      <c r="L374" s="14">
        <v>3</v>
      </c>
      <c r="M374" t="s">
        <v>49</v>
      </c>
      <c r="N374" t="str">
        <f t="shared" si="92"/>
        <v>?</v>
      </c>
      <c r="O374" t="str">
        <f t="shared" si="93"/>
        <v>M.Sc. Psychologie - Human FactorsG. Nebenfach SportwissenschaftenLV I</v>
      </c>
    </row>
    <row r="375" spans="1:15" x14ac:dyDescent="0.25">
      <c r="A375" t="s">
        <v>186</v>
      </c>
      <c r="C375" s="1"/>
      <c r="D375" t="s">
        <v>10</v>
      </c>
      <c r="E375" t="s">
        <v>236</v>
      </c>
      <c r="F375" t="str">
        <f t="shared" si="91"/>
        <v>G. Nebenfach Sportwissenschaften</v>
      </c>
      <c r="G375" t="str">
        <f t="shared" si="90"/>
        <v>M.Sc. Psychologie - Human FactorsG. Nebenfach Sportwissenschaften</v>
      </c>
      <c r="H375" t="s">
        <v>81</v>
      </c>
      <c r="I375" t="s">
        <v>235</v>
      </c>
      <c r="J375">
        <v>4</v>
      </c>
      <c r="L375" s="14">
        <v>3</v>
      </c>
      <c r="M375" t="s">
        <v>49</v>
      </c>
      <c r="N375" t="str">
        <f t="shared" si="92"/>
        <v>?</v>
      </c>
      <c r="O375" t="str">
        <f t="shared" si="93"/>
        <v>M.Sc. Psychologie - Human FactorsG. Nebenfach SportwissenschaftenLV II</v>
      </c>
    </row>
    <row r="376" spans="1:15" x14ac:dyDescent="0.25">
      <c r="A376" t="s">
        <v>186</v>
      </c>
      <c r="C376" s="1"/>
      <c r="D376" t="s">
        <v>10</v>
      </c>
      <c r="E376" t="s">
        <v>237</v>
      </c>
      <c r="F376" t="str">
        <f t="shared" si="91"/>
        <v>G. Nebenfach Medizin / Kinder- und Jugendpsychiatrie</v>
      </c>
      <c r="G376" t="str">
        <f t="shared" si="90"/>
        <v>M.Sc. Psychologie - Human FactorsG. Nebenfach Medizin / Kinder- und Jugendpsychiatrie</v>
      </c>
      <c r="H376" t="s">
        <v>81</v>
      </c>
      <c r="I376" t="s">
        <v>31</v>
      </c>
      <c r="J376">
        <v>8</v>
      </c>
      <c r="L376" s="14">
        <v>3</v>
      </c>
      <c r="N376" t="str">
        <f t="shared" si="92"/>
        <v>?</v>
      </c>
      <c r="O376" t="str">
        <f t="shared" si="93"/>
        <v>M.Sc. Psychologie - Human FactorsG. Nebenfach Medizin / Kinder- und Jugendpsychiatriekomplett</v>
      </c>
    </row>
    <row r="377" spans="1:15" x14ac:dyDescent="0.25">
      <c r="A377" t="s">
        <v>186</v>
      </c>
      <c r="C377" s="1"/>
      <c r="D377" t="s">
        <v>10</v>
      </c>
      <c r="E377" t="s">
        <v>237</v>
      </c>
      <c r="F377" t="str">
        <f t="shared" si="91"/>
        <v>G. Nebenfach Medizin / Kinder- und Jugendpsychiatrie</v>
      </c>
      <c r="G377" t="str">
        <f t="shared" si="90"/>
        <v>M.Sc. Psychologie - Human FactorsG. Nebenfach Medizin / Kinder- und Jugendpsychiatrie</v>
      </c>
      <c r="H377" t="s">
        <v>81</v>
      </c>
      <c r="I377" t="s">
        <v>234</v>
      </c>
      <c r="J377">
        <v>4</v>
      </c>
      <c r="L377" s="14">
        <v>3</v>
      </c>
      <c r="N377" t="str">
        <f t="shared" si="92"/>
        <v>?</v>
      </c>
      <c r="O377" t="str">
        <f t="shared" si="93"/>
        <v>M.Sc. Psychologie - Human FactorsG. Nebenfach Medizin / Kinder- und JugendpsychiatrieLV I</v>
      </c>
    </row>
    <row r="378" spans="1:15" x14ac:dyDescent="0.25">
      <c r="A378" t="s">
        <v>186</v>
      </c>
      <c r="C378" s="1"/>
      <c r="D378" t="s">
        <v>10</v>
      </c>
      <c r="E378" t="s">
        <v>237</v>
      </c>
      <c r="F378" t="str">
        <f t="shared" si="91"/>
        <v>G. Nebenfach Medizin / Kinder- und Jugendpsychiatrie</v>
      </c>
      <c r="G378" t="str">
        <f t="shared" si="90"/>
        <v>M.Sc. Psychologie - Human FactorsG. Nebenfach Medizin / Kinder- und Jugendpsychiatrie</v>
      </c>
      <c r="H378" t="s">
        <v>81</v>
      </c>
      <c r="I378" t="s">
        <v>235</v>
      </c>
      <c r="J378">
        <v>4</v>
      </c>
      <c r="L378" s="14">
        <v>3</v>
      </c>
      <c r="N378" t="str">
        <f t="shared" si="92"/>
        <v>?</v>
      </c>
      <c r="O378" t="str">
        <f t="shared" si="93"/>
        <v>M.Sc. Psychologie - Human FactorsG. Nebenfach Medizin / Kinder- und JugendpsychiatrieLV II</v>
      </c>
    </row>
    <row r="379" spans="1:15" x14ac:dyDescent="0.25">
      <c r="A379" t="s">
        <v>186</v>
      </c>
      <c r="C379" s="1"/>
      <c r="D379" t="s">
        <v>10</v>
      </c>
      <c r="E379" t="s">
        <v>238</v>
      </c>
      <c r="F379" t="str">
        <f t="shared" si="91"/>
        <v>G. Nebenfach Medizin / Psychiatrie</v>
      </c>
      <c r="G379" t="str">
        <f t="shared" si="90"/>
        <v>M.Sc. Psychologie - Human FactorsG. Nebenfach Medizin / Psychiatrie</v>
      </c>
      <c r="H379" t="s">
        <v>81</v>
      </c>
      <c r="I379" t="s">
        <v>31</v>
      </c>
      <c r="J379">
        <v>8</v>
      </c>
      <c r="L379" s="14">
        <v>3</v>
      </c>
      <c r="N379" t="str">
        <f t="shared" si="92"/>
        <v>?</v>
      </c>
      <c r="O379" t="str">
        <f t="shared" si="93"/>
        <v>M.Sc. Psychologie - Human FactorsG. Nebenfach Medizin / Psychiatriekomplett</v>
      </c>
    </row>
    <row r="380" spans="1:15" x14ac:dyDescent="0.25">
      <c r="A380" t="s">
        <v>186</v>
      </c>
      <c r="C380" s="1"/>
      <c r="D380" t="s">
        <v>10</v>
      </c>
      <c r="E380" t="s">
        <v>238</v>
      </c>
      <c r="F380" t="str">
        <f t="shared" si="91"/>
        <v>G. Nebenfach Medizin / Psychiatrie</v>
      </c>
      <c r="G380" t="str">
        <f t="shared" si="90"/>
        <v>M.Sc. Psychologie - Human FactorsG. Nebenfach Medizin / Psychiatrie</v>
      </c>
      <c r="H380" t="s">
        <v>81</v>
      </c>
      <c r="I380" t="s">
        <v>234</v>
      </c>
      <c r="J380">
        <v>4</v>
      </c>
      <c r="L380" s="14">
        <v>3</v>
      </c>
      <c r="N380" t="str">
        <f t="shared" si="92"/>
        <v>?</v>
      </c>
      <c r="O380" t="str">
        <f t="shared" si="93"/>
        <v>M.Sc. Psychologie - Human FactorsG. Nebenfach Medizin / PsychiatrieLV I</v>
      </c>
    </row>
    <row r="381" spans="1:15" x14ac:dyDescent="0.25">
      <c r="A381" t="s">
        <v>186</v>
      </c>
      <c r="C381" s="1"/>
      <c r="D381" t="s">
        <v>10</v>
      </c>
      <c r="E381" t="s">
        <v>238</v>
      </c>
      <c r="F381" t="str">
        <f t="shared" si="91"/>
        <v>G. Nebenfach Medizin / Psychiatrie</v>
      </c>
      <c r="G381" t="str">
        <f t="shared" si="90"/>
        <v>M.Sc. Psychologie - Human FactorsG. Nebenfach Medizin / Psychiatrie</v>
      </c>
      <c r="H381" t="s">
        <v>81</v>
      </c>
      <c r="I381" t="s">
        <v>235</v>
      </c>
      <c r="J381">
        <v>4</v>
      </c>
      <c r="L381" s="14">
        <v>3</v>
      </c>
      <c r="N381" t="str">
        <f t="shared" si="92"/>
        <v>?</v>
      </c>
      <c r="O381" t="str">
        <f t="shared" si="93"/>
        <v>M.Sc. Psychologie - Human FactorsG. Nebenfach Medizin / PsychiatrieLV II</v>
      </c>
    </row>
    <row r="382" spans="1:15" x14ac:dyDescent="0.25">
      <c r="A382" t="s">
        <v>186</v>
      </c>
      <c r="C382" s="1"/>
      <c r="D382" t="s">
        <v>10</v>
      </c>
      <c r="E382" t="s">
        <v>239</v>
      </c>
      <c r="F382" t="str">
        <f t="shared" si="91"/>
        <v>G. Nebenfach Rechtswissenschaften</v>
      </c>
      <c r="G382" t="str">
        <f t="shared" si="90"/>
        <v>M.Sc. Psychologie - Human FactorsG. Nebenfach Rechtswissenschaften</v>
      </c>
      <c r="H382" t="s">
        <v>81</v>
      </c>
      <c r="I382" t="s">
        <v>31</v>
      </c>
      <c r="J382">
        <v>8</v>
      </c>
      <c r="L382" s="14">
        <v>3</v>
      </c>
      <c r="M382" t="s">
        <v>49</v>
      </c>
      <c r="N382" t="str">
        <f t="shared" si="92"/>
        <v>?</v>
      </c>
      <c r="O382" t="str">
        <f t="shared" si="93"/>
        <v>M.Sc. Psychologie - Human FactorsG. Nebenfach Rechtswissenschaftenkomplett</v>
      </c>
    </row>
    <row r="383" spans="1:15" x14ac:dyDescent="0.25">
      <c r="A383" t="s">
        <v>186</v>
      </c>
      <c r="C383" s="1"/>
      <c r="D383" t="s">
        <v>10</v>
      </c>
      <c r="E383" t="s">
        <v>239</v>
      </c>
      <c r="F383" t="str">
        <f t="shared" si="91"/>
        <v>G. Nebenfach Rechtswissenschaften</v>
      </c>
      <c r="G383" t="str">
        <f t="shared" si="90"/>
        <v>M.Sc. Psychologie - Human FactorsG. Nebenfach Rechtswissenschaften</v>
      </c>
      <c r="H383" t="s">
        <v>81</v>
      </c>
      <c r="I383" t="s">
        <v>234</v>
      </c>
      <c r="J383">
        <v>4</v>
      </c>
      <c r="L383" s="14">
        <v>3</v>
      </c>
      <c r="M383" t="s">
        <v>49</v>
      </c>
      <c r="N383" t="str">
        <f t="shared" si="92"/>
        <v>?</v>
      </c>
      <c r="O383" t="str">
        <f t="shared" si="93"/>
        <v>M.Sc. Psychologie - Human FactorsG. Nebenfach RechtswissenschaftenLV I</v>
      </c>
    </row>
    <row r="384" spans="1:15" x14ac:dyDescent="0.25">
      <c r="A384" t="s">
        <v>186</v>
      </c>
      <c r="C384" s="1"/>
      <c r="D384" t="s">
        <v>10</v>
      </c>
      <c r="E384" t="s">
        <v>239</v>
      </c>
      <c r="F384" t="str">
        <f t="shared" si="91"/>
        <v>G. Nebenfach Rechtswissenschaften</v>
      </c>
      <c r="G384" t="str">
        <f t="shared" si="90"/>
        <v>M.Sc. Psychologie - Human FactorsG. Nebenfach Rechtswissenschaften</v>
      </c>
      <c r="H384" t="s">
        <v>81</v>
      </c>
      <c r="I384" t="s">
        <v>235</v>
      </c>
      <c r="J384">
        <v>4</v>
      </c>
      <c r="L384" s="14">
        <v>3</v>
      </c>
      <c r="M384" t="s">
        <v>49</v>
      </c>
      <c r="N384" t="str">
        <f t="shared" si="92"/>
        <v>?</v>
      </c>
      <c r="O384" t="str">
        <f t="shared" si="93"/>
        <v>M.Sc. Psychologie - Human FactorsG. Nebenfach RechtswissenschaftenLV II</v>
      </c>
    </row>
    <row r="385" spans="1:15" x14ac:dyDescent="0.25">
      <c r="A385" t="s">
        <v>186</v>
      </c>
      <c r="C385" s="1"/>
      <c r="D385" t="s">
        <v>10</v>
      </c>
      <c r="E385" t="s">
        <v>309</v>
      </c>
      <c r="F385" t="str">
        <f t="shared" si="91"/>
        <v>G. Nebenfach Informatik</v>
      </c>
      <c r="G385" t="str">
        <f t="shared" si="90"/>
        <v>M.Sc. Psychologie - Human FactorsG. Nebenfach Informatik</v>
      </c>
      <c r="I385" t="s">
        <v>31</v>
      </c>
      <c r="J385">
        <v>8</v>
      </c>
      <c r="K385" t="s">
        <v>97</v>
      </c>
      <c r="L385" s="14">
        <v>3</v>
      </c>
      <c r="M385" t="s">
        <v>49</v>
      </c>
      <c r="N385" t="str">
        <f t="shared" si="92"/>
        <v>?</v>
      </c>
      <c r="O385" t="str">
        <f t="shared" si="93"/>
        <v>M.Sc. Psychologie - Human FactorsG. Nebenfach Informatikkomplett</v>
      </c>
    </row>
    <row r="386" spans="1:15" x14ac:dyDescent="0.25">
      <c r="A386" t="s">
        <v>186</v>
      </c>
      <c r="C386" s="1"/>
      <c r="D386" t="s">
        <v>10</v>
      </c>
      <c r="E386" t="s">
        <v>309</v>
      </c>
      <c r="F386" t="str">
        <f t="shared" si="91"/>
        <v>G. Nebenfach Informatik</v>
      </c>
      <c r="G386" t="str">
        <f t="shared" si="90"/>
        <v>M.Sc. Psychologie - Human FactorsG. Nebenfach Informatik</v>
      </c>
      <c r="I386" t="s">
        <v>234</v>
      </c>
      <c r="J386">
        <v>4</v>
      </c>
      <c r="L386" s="14">
        <v>3</v>
      </c>
      <c r="M386" t="s">
        <v>49</v>
      </c>
      <c r="N386" t="str">
        <f t="shared" si="92"/>
        <v>?</v>
      </c>
      <c r="O386" t="str">
        <f t="shared" si="93"/>
        <v>M.Sc. Psychologie - Human FactorsG. Nebenfach InformatikLV I</v>
      </c>
    </row>
    <row r="387" spans="1:15" x14ac:dyDescent="0.25">
      <c r="A387" t="s">
        <v>186</v>
      </c>
      <c r="C387" s="1"/>
      <c r="D387" t="s">
        <v>10</v>
      </c>
      <c r="E387" t="s">
        <v>309</v>
      </c>
      <c r="F387" t="str">
        <f t="shared" si="91"/>
        <v>G. Nebenfach Informatik</v>
      </c>
      <c r="G387" t="str">
        <f t="shared" si="90"/>
        <v>M.Sc. Psychologie - Human FactorsG. Nebenfach Informatik</v>
      </c>
      <c r="I387" t="s">
        <v>235</v>
      </c>
      <c r="J387">
        <v>4</v>
      </c>
      <c r="L387" s="14">
        <v>3</v>
      </c>
      <c r="M387" t="s">
        <v>49</v>
      </c>
      <c r="N387" t="str">
        <f t="shared" si="92"/>
        <v>?</v>
      </c>
      <c r="O387" t="str">
        <f t="shared" si="93"/>
        <v>M.Sc. Psychologie - Human FactorsG. Nebenfach InformatikLV II</v>
      </c>
    </row>
    <row r="388" spans="1:15" x14ac:dyDescent="0.25">
      <c r="A388" t="s">
        <v>186</v>
      </c>
      <c r="C388" s="1" t="s">
        <v>259</v>
      </c>
      <c r="D388" t="s">
        <v>3</v>
      </c>
      <c r="E388" t="s">
        <v>40</v>
      </c>
      <c r="F388" t="str">
        <f t="shared" si="91"/>
        <v>H. Praktikum</v>
      </c>
      <c r="G388" t="str">
        <f t="shared" si="90"/>
        <v>M.Sc. Psychologie - Human FactorsH. Praktikum</v>
      </c>
      <c r="I388" t="s">
        <v>31</v>
      </c>
      <c r="J388">
        <v>10</v>
      </c>
      <c r="K388" t="s">
        <v>2</v>
      </c>
      <c r="L388" s="14">
        <v>3</v>
      </c>
      <c r="M388" t="str">
        <f>""</f>
        <v/>
      </c>
      <c r="N388" t="str">
        <f t="shared" si="92"/>
        <v>M.02.132.640</v>
      </c>
      <c r="O388" t="str">
        <f t="shared" si="93"/>
        <v>M.Sc. Psychologie - Human FactorsH. Praktikumkomplett</v>
      </c>
    </row>
    <row r="389" spans="1:15" x14ac:dyDescent="0.25">
      <c r="A389" t="s">
        <v>186</v>
      </c>
      <c r="C389" s="1" t="s">
        <v>260</v>
      </c>
      <c r="D389" t="s">
        <v>11</v>
      </c>
      <c r="E389" t="s">
        <v>240</v>
      </c>
      <c r="F389" t="str">
        <f t="shared" si="91"/>
        <v>I. Anwendungsvertiefung</v>
      </c>
      <c r="G389" t="str">
        <f t="shared" si="90"/>
        <v>M.Sc. Psychologie - Human FactorsI. Anwendungsvertiefung</v>
      </c>
      <c r="I389" t="s">
        <v>31</v>
      </c>
      <c r="J389">
        <v>8</v>
      </c>
      <c r="K389" t="s">
        <v>222</v>
      </c>
      <c r="L389" s="14">
        <v>3</v>
      </c>
      <c r="M389" t="str">
        <f>""</f>
        <v/>
      </c>
      <c r="N389" t="str">
        <f t="shared" si="92"/>
        <v>M.02.132.650</v>
      </c>
      <c r="O389" t="str">
        <f t="shared" si="93"/>
        <v>M.Sc. Psychologie - Human FactorsI. Anwendungsvertiefungkomplett</v>
      </c>
    </row>
    <row r="390" spans="1:15" x14ac:dyDescent="0.25">
      <c r="A390" t="s">
        <v>186</v>
      </c>
      <c r="C390" s="1" t="s">
        <v>260</v>
      </c>
      <c r="D390" t="s">
        <v>11</v>
      </c>
      <c r="E390" t="s">
        <v>241</v>
      </c>
      <c r="F390" t="str">
        <f t="shared" si="91"/>
        <v>I. Anwendungsvertiefung Klinische &amp; klinisch-experimentelle Psychologie</v>
      </c>
      <c r="G390" t="str">
        <f t="shared" si="90"/>
        <v>M.Sc. Psychologie - Human FactorsI. Anwendungsvertiefung Klinische &amp; klinisch-experimentelle Psychologie</v>
      </c>
      <c r="H390">
        <v>6160</v>
      </c>
      <c r="I390" t="s">
        <v>390</v>
      </c>
      <c r="J390">
        <v>4</v>
      </c>
      <c r="L390" s="14">
        <v>3</v>
      </c>
      <c r="M390" t="str">
        <f>""</f>
        <v/>
      </c>
      <c r="N390" t="str">
        <f t="shared" si="92"/>
        <v>M.02.132.650</v>
      </c>
      <c r="O390" t="str">
        <f t="shared" si="93"/>
        <v>M.Sc. Psychologie - Human FactorsI. Anwendungsvertiefung Klinische &amp; klinisch-experimentelle PsychologieSE Mechanismen psychischer Störungen</v>
      </c>
    </row>
    <row r="391" spans="1:15" x14ac:dyDescent="0.25">
      <c r="A391" t="s">
        <v>186</v>
      </c>
      <c r="C391" s="1" t="s">
        <v>260</v>
      </c>
      <c r="D391" t="s">
        <v>11</v>
      </c>
      <c r="E391" t="s">
        <v>241</v>
      </c>
      <c r="F391" t="str">
        <f t="shared" si="91"/>
        <v>I. Anwendungsvertiefung Klinische &amp; klinisch-experimentelle Psychologie</v>
      </c>
      <c r="G391" t="str">
        <f t="shared" si="90"/>
        <v>M.Sc. Psychologie - Human FactorsI. Anwendungsvertiefung Klinische &amp; klinisch-experimentelle Psychologie</v>
      </c>
      <c r="H391">
        <v>6170</v>
      </c>
      <c r="I391" t="s">
        <v>391</v>
      </c>
      <c r="J391">
        <v>4</v>
      </c>
      <c r="L391" s="14">
        <v>3</v>
      </c>
      <c r="M391" t="str">
        <f>""</f>
        <v/>
      </c>
      <c r="N391" t="str">
        <f t="shared" si="92"/>
        <v>M.02.132.650</v>
      </c>
      <c r="O391" t="str">
        <f t="shared" si="93"/>
        <v>M.Sc. Psychologie - Human FactorsI. Anwendungsvertiefung Klinische &amp; klinisch-experimentelle PsychologieSE Experimentelle Standardmethoden der Klinischen Psychologie</v>
      </c>
    </row>
    <row r="392" spans="1:15" x14ac:dyDescent="0.25">
      <c r="A392" t="s">
        <v>186</v>
      </c>
      <c r="C392" s="1" t="s">
        <v>260</v>
      </c>
      <c r="D392" t="s">
        <v>11</v>
      </c>
      <c r="E392" t="s">
        <v>242</v>
      </c>
      <c r="F392" t="str">
        <f t="shared" si="91"/>
        <v>I. Anwendungsvertiefung Gesundheitspsychologie</v>
      </c>
      <c r="G392" t="str">
        <f t="shared" si="90"/>
        <v>M.Sc. Psychologie - Human FactorsI. Anwendungsvertiefung Gesundheitspsychologie</v>
      </c>
      <c r="H392">
        <v>6180</v>
      </c>
      <c r="I392" t="s">
        <v>392</v>
      </c>
      <c r="J392">
        <v>4</v>
      </c>
      <c r="L392" s="14">
        <v>3</v>
      </c>
      <c r="M392" t="str">
        <f>""</f>
        <v/>
      </c>
      <c r="N392" t="str">
        <f t="shared" si="92"/>
        <v>M.02.132.650</v>
      </c>
      <c r="O392" t="str">
        <f t="shared" si="93"/>
        <v>M.Sc. Psychologie - Human FactorsI. Anwendungsvertiefung GesundheitspsychologieSE Angewandte Gesundheitspsychologie</v>
      </c>
    </row>
    <row r="393" spans="1:15" x14ac:dyDescent="0.25">
      <c r="A393" t="s">
        <v>186</v>
      </c>
      <c r="C393" s="1" t="s">
        <v>260</v>
      </c>
      <c r="D393" t="s">
        <v>11</v>
      </c>
      <c r="E393" t="s">
        <v>242</v>
      </c>
      <c r="F393" t="str">
        <f t="shared" si="91"/>
        <v>I. Anwendungsvertiefung Gesundheitspsychologie</v>
      </c>
      <c r="G393" t="str">
        <f t="shared" si="90"/>
        <v>M.Sc. Psychologie - Human FactorsI. Anwendungsvertiefung Gesundheitspsychologie</v>
      </c>
      <c r="H393">
        <v>6190</v>
      </c>
      <c r="I393" t="s">
        <v>393</v>
      </c>
      <c r="J393">
        <v>4</v>
      </c>
      <c r="L393" s="14">
        <v>3</v>
      </c>
      <c r="M393" t="str">
        <f>""</f>
        <v/>
      </c>
      <c r="N393" t="str">
        <f t="shared" si="92"/>
        <v>M.02.132.650</v>
      </c>
      <c r="O393" t="str">
        <f t="shared" si="93"/>
        <v>M.Sc. Psychologie - Human FactorsI. Anwendungsvertiefung GesundheitspsychologieSE Prävention &amp; Gesundheitsforschung</v>
      </c>
    </row>
    <row r="394" spans="1:15" x14ac:dyDescent="0.25">
      <c r="A394" t="s">
        <v>186</v>
      </c>
      <c r="C394" s="1" t="s">
        <v>260</v>
      </c>
      <c r="D394" t="s">
        <v>11</v>
      </c>
      <c r="E394" t="s">
        <v>243</v>
      </c>
      <c r="F394" t="str">
        <f t="shared" si="91"/>
        <v>I. Anwendungsvertiefung Kognitionspsychologie</v>
      </c>
      <c r="G394" t="str">
        <f t="shared" si="90"/>
        <v>M.Sc. Psychologie - Human FactorsI. Anwendungsvertiefung Kognitionspsychologie</v>
      </c>
      <c r="H394">
        <v>6200</v>
      </c>
      <c r="I394" t="s">
        <v>394</v>
      </c>
      <c r="J394">
        <v>4</v>
      </c>
      <c r="L394" s="14">
        <v>3</v>
      </c>
      <c r="M394" t="str">
        <f>""</f>
        <v/>
      </c>
      <c r="N394" t="str">
        <f t="shared" si="92"/>
        <v>M.02.132.650</v>
      </c>
      <c r="O394" t="str">
        <f t="shared" si="93"/>
        <v>M.Sc. Psychologie - Human FactorsI. Anwendungsvertiefung KognitionspsychologieSE Grundlagen der anwendungsorientierten Kognitionspsychologie</v>
      </c>
    </row>
    <row r="395" spans="1:15" x14ac:dyDescent="0.25">
      <c r="A395" t="s">
        <v>186</v>
      </c>
      <c r="C395" s="1" t="s">
        <v>260</v>
      </c>
      <c r="D395" t="s">
        <v>11</v>
      </c>
      <c r="E395" t="s">
        <v>243</v>
      </c>
      <c r="F395" t="str">
        <f t="shared" si="91"/>
        <v>I. Anwendungsvertiefung Kognitionspsychologie</v>
      </c>
      <c r="G395" t="str">
        <f t="shared" si="90"/>
        <v>M.Sc. Psychologie - Human FactorsI. Anwendungsvertiefung Kognitionspsychologie</v>
      </c>
      <c r="H395">
        <v>6210</v>
      </c>
      <c r="I395" t="s">
        <v>395</v>
      </c>
      <c r="J395">
        <v>4</v>
      </c>
      <c r="L395" s="14">
        <v>3</v>
      </c>
      <c r="M395" t="str">
        <f>""</f>
        <v/>
      </c>
      <c r="N395" t="str">
        <f t="shared" si="92"/>
        <v>M.02.132.650</v>
      </c>
      <c r="O395" t="str">
        <f t="shared" si="93"/>
        <v>M.Sc. Psychologie - Human FactorsI. Anwendungsvertiefung KognitionspsychologieSE Spezielle Themen der anwendungsorientierten Kognitionspsychologie</v>
      </c>
    </row>
    <row r="396" spans="1:15" x14ac:dyDescent="0.25">
      <c r="A396" t="s">
        <v>186</v>
      </c>
      <c r="C396" s="1" t="s">
        <v>260</v>
      </c>
      <c r="D396" t="s">
        <v>11</v>
      </c>
      <c r="E396" t="s">
        <v>244</v>
      </c>
      <c r="F396" t="str">
        <f t="shared" si="91"/>
        <v>I. Anwendungsvertiefung Sozialpsychologie</v>
      </c>
      <c r="G396" t="str">
        <f t="shared" si="90"/>
        <v>M.Sc. Psychologie - Human FactorsI. Anwendungsvertiefung Sozialpsychologie</v>
      </c>
      <c r="H396">
        <v>6220</v>
      </c>
      <c r="I396" t="s">
        <v>396</v>
      </c>
      <c r="J396">
        <v>4</v>
      </c>
      <c r="L396" s="14">
        <v>3</v>
      </c>
      <c r="N396" t="str">
        <f t="shared" si="92"/>
        <v>M.02.132.650</v>
      </c>
      <c r="O396" t="str">
        <f t="shared" si="93"/>
        <v>M.Sc. Psychologie - Human FactorsI. Anwendungsvertiefung SozialpsychologieSE Anwendungen der Sozialpsychologie</v>
      </c>
    </row>
    <row r="397" spans="1:15" x14ac:dyDescent="0.25">
      <c r="A397" t="s">
        <v>186</v>
      </c>
      <c r="B397" t="str">
        <f>"A.02.132."&amp;C397</f>
        <v>A.02.132.300</v>
      </c>
      <c r="C397" s="5">
        <v>300</v>
      </c>
      <c r="D397" t="s">
        <v>12</v>
      </c>
      <c r="E397" t="s">
        <v>111</v>
      </c>
      <c r="F397" t="str">
        <f t="shared" si="91"/>
        <v>J. Abschlussmodul</v>
      </c>
      <c r="G397" t="str">
        <f t="shared" si="90"/>
        <v>M.Sc. Psychologie - Human FactorsJ. Abschlussmodul</v>
      </c>
      <c r="I397" t="s">
        <v>31</v>
      </c>
      <c r="J397">
        <v>36</v>
      </c>
      <c r="L397" s="14" t="s">
        <v>44</v>
      </c>
      <c r="N397" t="str">
        <f t="shared" si="92"/>
        <v>A.02.132.300</v>
      </c>
      <c r="O397" t="str">
        <f t="shared" si="93"/>
        <v>M.Sc. Psychologie - Human FactorsJ. Abschlussmodulkomplett</v>
      </c>
    </row>
    <row r="398" spans="1:15" x14ac:dyDescent="0.25">
      <c r="A398" t="s">
        <v>186</v>
      </c>
      <c r="B398" t="str">
        <f t="shared" ref="B398:B401" si="95">"A.02.132."&amp;C398</f>
        <v>A.02.132.300</v>
      </c>
      <c r="C398" s="5">
        <v>300</v>
      </c>
      <c r="D398" t="s">
        <v>12</v>
      </c>
      <c r="E398" t="s">
        <v>111</v>
      </c>
      <c r="F398" t="str">
        <f t="shared" si="91"/>
        <v>J. Abschlussmodul</v>
      </c>
      <c r="G398" t="str">
        <f t="shared" si="90"/>
        <v>M.Sc. Psychologie - Human FactorsJ. Abschlussmodul</v>
      </c>
      <c r="H398">
        <v>6230</v>
      </c>
      <c r="I398" t="s">
        <v>245</v>
      </c>
      <c r="J398">
        <v>2</v>
      </c>
      <c r="L398" s="14">
        <v>3</v>
      </c>
      <c r="N398" t="str">
        <f t="shared" si="92"/>
        <v>A.02.132.300</v>
      </c>
      <c r="O398" t="str">
        <f t="shared" si="93"/>
        <v>M.Sc. Psychologie - Human FactorsJ. AbschlussmodulForschungskolloquium</v>
      </c>
    </row>
    <row r="399" spans="1:15" x14ac:dyDescent="0.25">
      <c r="A399" t="s">
        <v>186</v>
      </c>
      <c r="B399" t="str">
        <f t="shared" si="95"/>
        <v>A.02.132.300</v>
      </c>
      <c r="C399" s="5">
        <v>300</v>
      </c>
      <c r="D399" t="s">
        <v>12</v>
      </c>
      <c r="E399" t="s">
        <v>111</v>
      </c>
      <c r="F399" t="str">
        <f t="shared" si="91"/>
        <v>J. Abschlussmodul</v>
      </c>
      <c r="G399" t="str">
        <f t="shared" si="90"/>
        <v>M.Sc. Psychologie - Human FactorsJ. Abschlussmodul</v>
      </c>
      <c r="H399">
        <v>6240</v>
      </c>
      <c r="I399" t="s">
        <v>246</v>
      </c>
      <c r="J399">
        <v>2</v>
      </c>
      <c r="L399" s="14">
        <v>4</v>
      </c>
      <c r="N399" t="str">
        <f t="shared" si="92"/>
        <v>A.02.132.300</v>
      </c>
      <c r="O399" t="str">
        <f t="shared" si="93"/>
        <v>M.Sc. Psychologie - Human FactorsJ. AbschlussmodulMSc. Kolloquium</v>
      </c>
    </row>
    <row r="400" spans="1:15" x14ac:dyDescent="0.25">
      <c r="A400" t="s">
        <v>186</v>
      </c>
      <c r="B400" t="str">
        <f t="shared" si="95"/>
        <v>A.02.132.300</v>
      </c>
      <c r="C400" s="5">
        <v>300</v>
      </c>
      <c r="D400" t="s">
        <v>12</v>
      </c>
      <c r="E400" t="s">
        <v>111</v>
      </c>
      <c r="F400" t="str">
        <f t="shared" si="91"/>
        <v>J. Abschlussmodul</v>
      </c>
      <c r="G400" t="str">
        <f t="shared" si="90"/>
        <v>M.Sc. Psychologie - Human FactorsJ. Abschlussmodul</v>
      </c>
      <c r="I400" t="s">
        <v>247</v>
      </c>
      <c r="J400">
        <v>30</v>
      </c>
      <c r="L400" s="14" t="s">
        <v>44</v>
      </c>
      <c r="N400" t="str">
        <f t="shared" si="92"/>
        <v>A.02.132.300</v>
      </c>
      <c r="O400" t="str">
        <f t="shared" si="93"/>
        <v>M.Sc. Psychologie - Human FactorsJ. AbschlussmodulMSc. Arbeit</v>
      </c>
    </row>
    <row r="401" spans="1:15" x14ac:dyDescent="0.25">
      <c r="A401" t="s">
        <v>186</v>
      </c>
      <c r="B401" t="str">
        <f t="shared" si="95"/>
        <v>A.02.132.300</v>
      </c>
      <c r="C401" s="5">
        <v>300</v>
      </c>
      <c r="D401" t="s">
        <v>12</v>
      </c>
      <c r="E401" t="s">
        <v>111</v>
      </c>
      <c r="F401" t="str">
        <f t="shared" si="91"/>
        <v>J. Abschlussmodul</v>
      </c>
      <c r="G401" t="str">
        <f t="shared" si="90"/>
        <v>M.Sc. Psychologie - Human FactorsJ. Abschlussmodul</v>
      </c>
      <c r="I401" t="s">
        <v>248</v>
      </c>
      <c r="J401">
        <v>2</v>
      </c>
      <c r="K401" t="s">
        <v>229</v>
      </c>
      <c r="L401" s="14">
        <v>4</v>
      </c>
      <c r="M401" t="str">
        <f>""</f>
        <v/>
      </c>
      <c r="N401" t="str">
        <f t="shared" si="92"/>
        <v>A.02.132.300</v>
      </c>
      <c r="O401" t="str">
        <f t="shared" si="93"/>
        <v>M.Sc. Psychologie - Human FactorsJ. AbschlussmodulMSc. Prüfung</v>
      </c>
    </row>
    <row r="402" spans="1:15" x14ac:dyDescent="0.25">
      <c r="A402" t="s">
        <v>283</v>
      </c>
      <c r="C402" s="1" t="s">
        <v>254</v>
      </c>
      <c r="D402" t="s">
        <v>1</v>
      </c>
      <c r="E402" t="s">
        <v>215</v>
      </c>
      <c r="F402" t="str">
        <f>D402&amp;". "&amp;E402</f>
        <v>A. Fortgeschrittene statistische Methoden</v>
      </c>
      <c r="G402" t="str">
        <f t="shared" si="90"/>
        <v>M.Sc. Psychologie - Arbeits- und OrganisationspsychologieA. Fortgeschrittene statistische Methoden</v>
      </c>
      <c r="I402" t="s">
        <v>31</v>
      </c>
      <c r="J402">
        <v>10</v>
      </c>
      <c r="K402" t="s">
        <v>216</v>
      </c>
      <c r="L402" s="14" t="s">
        <v>217</v>
      </c>
      <c r="M402" t="str">
        <f>""</f>
        <v/>
      </c>
      <c r="N402" t="str">
        <f t="shared" si="92"/>
        <v>M.02.132.600</v>
      </c>
      <c r="O402" t="str">
        <f t="shared" si="93"/>
        <v>M.Sc. Psychologie - Arbeits- und OrganisationspsychologieA. Fortgeschrittene statistische Methodenkomplett</v>
      </c>
    </row>
    <row r="403" spans="1:15" x14ac:dyDescent="0.25">
      <c r="A403" t="s">
        <v>283</v>
      </c>
      <c r="C403" s="1" t="s">
        <v>254</v>
      </c>
      <c r="D403" t="s">
        <v>1</v>
      </c>
      <c r="E403" t="s">
        <v>215</v>
      </c>
      <c r="F403" t="str">
        <f t="shared" ref="F403:F467" si="96">D403&amp;". "&amp;E403</f>
        <v>A. Fortgeschrittene statistische Methoden</v>
      </c>
      <c r="G403" t="str">
        <f t="shared" ref="G403:G467" si="97">A403&amp;F403</f>
        <v>M.Sc. Psychologie - Arbeits- und OrganisationspsychologieA. Fortgeschrittene statistische Methoden</v>
      </c>
      <c r="H403">
        <v>6010</v>
      </c>
      <c r="I403" t="s">
        <v>431</v>
      </c>
      <c r="J403">
        <v>3</v>
      </c>
      <c r="K403" t="s">
        <v>216</v>
      </c>
      <c r="L403" s="14" t="s">
        <v>65</v>
      </c>
      <c r="M403" t="str">
        <f>""</f>
        <v/>
      </c>
      <c r="N403" t="str">
        <f t="shared" si="92"/>
        <v>M.02.132.600</v>
      </c>
      <c r="O403" t="str">
        <f t="shared" si="93"/>
        <v>M.Sc. Psychologie - Arbeits- und OrganisationspsychologieA. Fortgeschrittene statistische MethodenVL Fortgeschrittene statistische Methoden I (Grundlagen)</v>
      </c>
    </row>
    <row r="404" spans="1:15" x14ac:dyDescent="0.25">
      <c r="A404" t="s">
        <v>283</v>
      </c>
      <c r="C404" s="1" t="s">
        <v>254</v>
      </c>
      <c r="D404" t="s">
        <v>1</v>
      </c>
      <c r="E404" t="s">
        <v>215</v>
      </c>
      <c r="F404" t="str">
        <f t="shared" si="96"/>
        <v>A. Fortgeschrittene statistische Methoden</v>
      </c>
      <c r="G404" t="str">
        <f t="shared" si="97"/>
        <v>M.Sc. Psychologie - Arbeits- und OrganisationspsychologieA. Fortgeschrittene statistische Methoden</v>
      </c>
      <c r="H404">
        <v>6020</v>
      </c>
      <c r="I404" t="s">
        <v>430</v>
      </c>
      <c r="J404">
        <v>2</v>
      </c>
      <c r="L404" s="14" t="s">
        <v>65</v>
      </c>
      <c r="M404" t="str">
        <f>""</f>
        <v/>
      </c>
      <c r="N404" t="str">
        <f t="shared" si="92"/>
        <v>M.02.132.600</v>
      </c>
      <c r="O404" t="str">
        <f t="shared" si="93"/>
        <v>M.Sc. Psychologie - Arbeits- und OrganisationspsychologieA. Fortgeschrittene statistische MethodenUE Fortgeschrittene statistische Methoden I (Grundlagen)</v>
      </c>
    </row>
    <row r="405" spans="1:15" x14ac:dyDescent="0.25">
      <c r="A405" t="s">
        <v>283</v>
      </c>
      <c r="C405" s="1" t="s">
        <v>254</v>
      </c>
      <c r="D405" t="s">
        <v>1</v>
      </c>
      <c r="E405" t="s">
        <v>215</v>
      </c>
      <c r="F405" t="str">
        <f t="shared" si="96"/>
        <v>A. Fortgeschrittene statistische Methoden</v>
      </c>
      <c r="G405" t="str">
        <f t="shared" si="97"/>
        <v>M.Sc. Psychologie - Arbeits- und OrganisationspsychologieA. Fortgeschrittene statistische Methoden</v>
      </c>
      <c r="H405">
        <v>6110</v>
      </c>
      <c r="I405" t="s">
        <v>428</v>
      </c>
      <c r="J405">
        <v>4</v>
      </c>
      <c r="K405" t="s">
        <v>3</v>
      </c>
      <c r="L405" s="14" t="s">
        <v>68</v>
      </c>
      <c r="M405" t="str">
        <f>""</f>
        <v/>
      </c>
      <c r="N405" t="str">
        <f t="shared" si="92"/>
        <v>M.02.132.600</v>
      </c>
      <c r="O405" t="str">
        <f t="shared" si="93"/>
        <v>M.Sc. Psychologie - Arbeits- und OrganisationspsychologieA. Fortgeschrittene statistische MethodenSE Fortgeschrittene statistische Methoden II (Vertiefung)</v>
      </c>
    </row>
    <row r="406" spans="1:15" x14ac:dyDescent="0.25">
      <c r="A406" t="s">
        <v>283</v>
      </c>
      <c r="C406" s="1" t="s">
        <v>254</v>
      </c>
      <c r="D406" t="s">
        <v>1</v>
      </c>
      <c r="E406" t="s">
        <v>215</v>
      </c>
      <c r="F406" t="str">
        <f t="shared" si="96"/>
        <v>A. Fortgeschrittene statistische Methoden</v>
      </c>
      <c r="G406" t="str">
        <f t="shared" si="97"/>
        <v>M.Sc. Psychologie - Arbeits- und OrganisationspsychologieA. Fortgeschrittene statistische Methoden</v>
      </c>
      <c r="H406">
        <v>6120</v>
      </c>
      <c r="I406" t="s">
        <v>427</v>
      </c>
      <c r="J406">
        <v>1</v>
      </c>
      <c r="L406" s="14" t="s">
        <v>68</v>
      </c>
      <c r="M406" t="str">
        <f>""</f>
        <v/>
      </c>
      <c r="N406" t="str">
        <f t="shared" si="92"/>
        <v>M.02.132.600</v>
      </c>
      <c r="O406" t="str">
        <f t="shared" si="93"/>
        <v>M.Sc. Psychologie - Arbeits- und OrganisationspsychologieA. Fortgeschrittene statistische MethodenUE Anwendungen in R II</v>
      </c>
    </row>
    <row r="407" spans="1:15" x14ac:dyDescent="0.25">
      <c r="A407" t="s">
        <v>283</v>
      </c>
      <c r="C407" s="1" t="s">
        <v>255</v>
      </c>
      <c r="D407" t="s">
        <v>2</v>
      </c>
      <c r="E407" t="s">
        <v>218</v>
      </c>
      <c r="F407" t="str">
        <f t="shared" si="96"/>
        <v>B. Fortgeschrittene Diagnostik</v>
      </c>
      <c r="G407" t="str">
        <f t="shared" si="97"/>
        <v>M.Sc. Psychologie - Arbeits- und OrganisationspsychologieB. Fortgeschrittene Diagnostik</v>
      </c>
      <c r="I407" t="s">
        <v>31</v>
      </c>
      <c r="J407">
        <v>10</v>
      </c>
      <c r="K407" t="s">
        <v>216</v>
      </c>
      <c r="L407" s="14" t="s">
        <v>217</v>
      </c>
      <c r="M407" t="str">
        <f>""</f>
        <v/>
      </c>
      <c r="N407" t="str">
        <f t="shared" si="92"/>
        <v>M.02.132.610</v>
      </c>
      <c r="O407" t="str">
        <f t="shared" si="93"/>
        <v>M.Sc. Psychologie - Arbeits- und OrganisationspsychologieB. Fortgeschrittene Diagnostikkomplett</v>
      </c>
    </row>
    <row r="408" spans="1:15" x14ac:dyDescent="0.25">
      <c r="A408" t="s">
        <v>283</v>
      </c>
      <c r="C408" s="1" t="s">
        <v>255</v>
      </c>
      <c r="D408" t="s">
        <v>2</v>
      </c>
      <c r="E408" t="s">
        <v>218</v>
      </c>
      <c r="F408" t="str">
        <f t="shared" si="96"/>
        <v>B. Fortgeschrittene Diagnostik</v>
      </c>
      <c r="G408" t="str">
        <f t="shared" si="97"/>
        <v>M.Sc. Psychologie - Arbeits- und OrganisationspsychologieB. Fortgeschrittene Diagnostik</v>
      </c>
      <c r="H408">
        <v>6030</v>
      </c>
      <c r="I408" t="s">
        <v>377</v>
      </c>
      <c r="J408">
        <v>4</v>
      </c>
      <c r="K408" t="s">
        <v>3</v>
      </c>
      <c r="L408" s="14" t="s">
        <v>65</v>
      </c>
      <c r="M408" t="str">
        <f>""</f>
        <v/>
      </c>
      <c r="N408" t="str">
        <f t="shared" si="92"/>
        <v>M.02.132.610</v>
      </c>
      <c r="O408" t="str">
        <f t="shared" si="93"/>
        <v>M.Sc. Psychologie - Arbeits- und OrganisationspsychologieB. Fortgeschrittene DiagnostikSE Fortgeschrittene Diagnostik I: Gutachten</v>
      </c>
    </row>
    <row r="409" spans="1:15" x14ac:dyDescent="0.25">
      <c r="A409" t="s">
        <v>283</v>
      </c>
      <c r="C409" s="1" t="s">
        <v>255</v>
      </c>
      <c r="D409" t="s">
        <v>2</v>
      </c>
      <c r="E409" t="s">
        <v>218</v>
      </c>
      <c r="F409" t="str">
        <f t="shared" si="96"/>
        <v>B. Fortgeschrittene Diagnostik</v>
      </c>
      <c r="G409" t="str">
        <f t="shared" si="97"/>
        <v>M.Sc. Psychologie - Arbeits- und OrganisationspsychologieB. Fortgeschrittene Diagnostik</v>
      </c>
      <c r="H409">
        <v>6040</v>
      </c>
      <c r="I409" t="s">
        <v>434</v>
      </c>
      <c r="J409">
        <v>3</v>
      </c>
      <c r="L409" s="14" t="s">
        <v>65</v>
      </c>
      <c r="M409" t="str">
        <f>""</f>
        <v/>
      </c>
      <c r="N409" t="str">
        <f t="shared" si="92"/>
        <v>M.02.132.610</v>
      </c>
      <c r="O409" t="str">
        <f t="shared" si="93"/>
        <v>M.Sc. Psychologie - Arbeits- und OrganisationspsychologieB. Fortgeschrittene DiagnostikVL Fortgeschrittene Diagnostik II: Avancierte Testtheorie</v>
      </c>
    </row>
    <row r="410" spans="1:15" x14ac:dyDescent="0.25">
      <c r="A410" t="s">
        <v>283</v>
      </c>
      <c r="C410" s="1" t="s">
        <v>255</v>
      </c>
      <c r="D410" t="s">
        <v>2</v>
      </c>
      <c r="E410" t="s">
        <v>218</v>
      </c>
      <c r="F410" t="str">
        <f t="shared" si="96"/>
        <v>B. Fortgeschrittene Diagnostik</v>
      </c>
      <c r="G410" t="str">
        <f t="shared" si="97"/>
        <v>M.Sc. Psychologie - Arbeits- und OrganisationspsychologieB. Fortgeschrittene Diagnostik</v>
      </c>
      <c r="H410">
        <v>6130</v>
      </c>
      <c r="I410" t="s">
        <v>435</v>
      </c>
      <c r="J410">
        <v>2</v>
      </c>
      <c r="K410" t="s">
        <v>216</v>
      </c>
      <c r="L410" s="14" t="s">
        <v>68</v>
      </c>
      <c r="M410" t="str">
        <f>""</f>
        <v/>
      </c>
      <c r="N410" t="str">
        <f t="shared" si="92"/>
        <v>M.02.132.610</v>
      </c>
      <c r="O410" t="str">
        <f t="shared" si="93"/>
        <v>M.Sc. Psychologie - Arbeits- und OrganisationspsychologieB. Fortgeschrittene DiagnostikUE Fortgeschrittene Diagnostik II: Avancierte Testtheorie</v>
      </c>
    </row>
    <row r="411" spans="1:15" x14ac:dyDescent="0.25">
      <c r="A411" t="s">
        <v>283</v>
      </c>
      <c r="C411" s="1" t="s">
        <v>255</v>
      </c>
      <c r="D411" t="s">
        <v>2</v>
      </c>
      <c r="E411" t="s">
        <v>218</v>
      </c>
      <c r="F411" t="str">
        <f t="shared" si="96"/>
        <v>B. Fortgeschrittene Diagnostik</v>
      </c>
      <c r="G411" t="str">
        <f t="shared" si="97"/>
        <v>M.Sc. Psychologie - Arbeits- und OrganisationspsychologieB. Fortgeschrittene Diagnostik</v>
      </c>
      <c r="H411">
        <v>6140</v>
      </c>
      <c r="I411" t="s">
        <v>436</v>
      </c>
      <c r="J411">
        <v>1</v>
      </c>
      <c r="L411" s="14" t="s">
        <v>68</v>
      </c>
      <c r="M411" t="str">
        <f>""</f>
        <v/>
      </c>
      <c r="N411" t="str">
        <f t="shared" si="92"/>
        <v>M.02.132.610</v>
      </c>
      <c r="O411" t="str">
        <f t="shared" si="93"/>
        <v>M.Sc. Psychologie - Arbeits- und OrganisationspsychologieB. Fortgeschrittene DiagnostikAnwendungen in R I</v>
      </c>
    </row>
    <row r="412" spans="1:15" x14ac:dyDescent="0.25">
      <c r="A412" t="s">
        <v>283</v>
      </c>
      <c r="C412" s="1" t="s">
        <v>256</v>
      </c>
      <c r="D412" t="s">
        <v>4</v>
      </c>
      <c r="E412" t="s">
        <v>219</v>
      </c>
      <c r="F412" t="str">
        <f t="shared" si="96"/>
        <v>C. Klinische Psychologie über die Lebensspanne</v>
      </c>
      <c r="G412" t="str">
        <f t="shared" si="97"/>
        <v>M.Sc. Psychologie - Arbeits- und OrganisationspsychologieC. Klinische Psychologie über die Lebensspanne</v>
      </c>
      <c r="I412" t="s">
        <v>31</v>
      </c>
      <c r="J412">
        <v>8</v>
      </c>
      <c r="K412" t="s">
        <v>220</v>
      </c>
      <c r="L412" s="14" t="s">
        <v>217</v>
      </c>
      <c r="M412" t="str">
        <f>""</f>
        <v/>
      </c>
      <c r="N412" t="str">
        <f t="shared" si="92"/>
        <v>M.02.132.620</v>
      </c>
      <c r="O412" t="str">
        <f t="shared" si="93"/>
        <v>M.Sc. Psychologie - Arbeits- und OrganisationspsychologieC. Klinische Psychologie über die Lebensspannekomplett</v>
      </c>
    </row>
    <row r="413" spans="1:15" x14ac:dyDescent="0.25">
      <c r="A413" t="s">
        <v>283</v>
      </c>
      <c r="C413" s="1" t="s">
        <v>256</v>
      </c>
      <c r="D413" t="s">
        <v>4</v>
      </c>
      <c r="E413" t="s">
        <v>219</v>
      </c>
      <c r="F413" t="str">
        <f t="shared" si="96"/>
        <v>C. Klinische Psychologie über die Lebensspanne</v>
      </c>
      <c r="G413" t="str">
        <f t="shared" si="97"/>
        <v>M.Sc. Psychologie - Arbeits- und OrganisationspsychologieC. Klinische Psychologie über die Lebensspanne</v>
      </c>
      <c r="H413">
        <v>6050</v>
      </c>
      <c r="I413" t="s">
        <v>432</v>
      </c>
      <c r="J413">
        <v>4</v>
      </c>
      <c r="L413" s="14" t="s">
        <v>217</v>
      </c>
      <c r="M413" t="str">
        <f>""</f>
        <v/>
      </c>
      <c r="N413" t="str">
        <f t="shared" si="92"/>
        <v>M.02.132.620</v>
      </c>
      <c r="O413" t="str">
        <f t="shared" si="93"/>
        <v>M.Sc. Psychologie - Arbeits- und OrganisationspsychologieC. Klinische Psychologie über die LebensspanneVL Neurowissenschaftliche Grundlagen der Klinischen Psychologie</v>
      </c>
    </row>
    <row r="414" spans="1:15" x14ac:dyDescent="0.25">
      <c r="A414" t="s">
        <v>283</v>
      </c>
      <c r="C414" s="1" t="s">
        <v>256</v>
      </c>
      <c r="D414" t="s">
        <v>4</v>
      </c>
      <c r="E414" t="s">
        <v>219</v>
      </c>
      <c r="F414" t="str">
        <f t="shared" si="96"/>
        <v>C. Klinische Psychologie über die Lebensspanne</v>
      </c>
      <c r="G414" t="str">
        <f t="shared" si="97"/>
        <v>M.Sc. Psychologie - Arbeits- und OrganisationspsychologieC. Klinische Psychologie über die Lebensspanne</v>
      </c>
      <c r="H414">
        <v>6150</v>
      </c>
      <c r="I414" t="s">
        <v>433</v>
      </c>
      <c r="J414">
        <v>4</v>
      </c>
      <c r="L414" s="14" t="s">
        <v>217</v>
      </c>
      <c r="M414" t="str">
        <f>""</f>
        <v/>
      </c>
      <c r="N414" t="str">
        <f t="shared" si="92"/>
        <v>M.02.132.620</v>
      </c>
      <c r="O414" t="str">
        <f t="shared" si="93"/>
        <v>M.Sc. Psychologie - Arbeits- und OrganisationspsychologieC. Klinische Psychologie über die LebensspanneVL Psychische Störungen und deren Entwicklung über die Lebensspanne</v>
      </c>
    </row>
    <row r="415" spans="1:15" x14ac:dyDescent="0.25">
      <c r="A415" t="s">
        <v>283</v>
      </c>
      <c r="C415" s="1" t="s">
        <v>257</v>
      </c>
      <c r="D415" t="s">
        <v>6</v>
      </c>
      <c r="E415" t="s">
        <v>221</v>
      </c>
      <c r="F415" t="str">
        <f t="shared" si="96"/>
        <v>D. Grundlagenvertiefung</v>
      </c>
      <c r="G415" t="str">
        <f t="shared" si="97"/>
        <v>M.Sc. Psychologie - Arbeits- und OrganisationspsychologieD. Grundlagenvertiefung</v>
      </c>
      <c r="I415" t="s">
        <v>31</v>
      </c>
      <c r="J415">
        <v>8</v>
      </c>
      <c r="K415" t="s">
        <v>222</v>
      </c>
      <c r="L415" s="14" t="s">
        <v>217</v>
      </c>
      <c r="M415" t="str">
        <f>""</f>
        <v/>
      </c>
      <c r="N415" t="str">
        <f t="shared" si="92"/>
        <v>M.02.132.630</v>
      </c>
      <c r="O415" t="str">
        <f t="shared" si="93"/>
        <v>M.Sc. Psychologie - Arbeits- und OrganisationspsychologieD. Grundlagenvertiefungkomplett</v>
      </c>
    </row>
    <row r="416" spans="1:15" x14ac:dyDescent="0.25">
      <c r="A416" t="s">
        <v>283</v>
      </c>
      <c r="C416" s="1" t="s">
        <v>257</v>
      </c>
      <c r="D416" t="s">
        <v>6</v>
      </c>
      <c r="E416" t="s">
        <v>223</v>
      </c>
      <c r="F416" t="str">
        <f t="shared" si="96"/>
        <v>D. Grundlagenvertiefung Persönlichkeitspsychologie</v>
      </c>
      <c r="G416" t="str">
        <f t="shared" si="97"/>
        <v>M.Sc. Psychologie - Arbeits- und OrganisationspsychologieD. Grundlagenvertiefung Persönlichkeitspsychologie</v>
      </c>
      <c r="H416">
        <v>6096</v>
      </c>
      <c r="I416" t="s">
        <v>378</v>
      </c>
      <c r="J416">
        <v>4</v>
      </c>
      <c r="L416" s="14" t="s">
        <v>217</v>
      </c>
      <c r="M416" t="str">
        <f>""</f>
        <v/>
      </c>
      <c r="N416" t="str">
        <f t="shared" si="92"/>
        <v>M.02.132.630</v>
      </c>
      <c r="O416" t="str">
        <f t="shared" si="93"/>
        <v>M.Sc. Psychologie - Arbeits- und OrganisationspsychologieD. Grundlagenvertiefung PersönlichkeitspsychologieSE Persönlichkeitspsychologie: The power of personality</v>
      </c>
    </row>
    <row r="417" spans="1:15" x14ac:dyDescent="0.25">
      <c r="A417" t="s">
        <v>283</v>
      </c>
      <c r="C417" s="1" t="s">
        <v>257</v>
      </c>
      <c r="D417" t="s">
        <v>6</v>
      </c>
      <c r="E417" t="s">
        <v>223</v>
      </c>
      <c r="F417" t="str">
        <f t="shared" si="96"/>
        <v>D. Grundlagenvertiefung Persönlichkeitspsychologie</v>
      </c>
      <c r="G417" t="str">
        <f t="shared" si="97"/>
        <v>M.Sc. Psychologie - Arbeits- und OrganisationspsychologieD. Grundlagenvertiefung Persönlichkeitspsychologie</v>
      </c>
      <c r="H417">
        <v>6098</v>
      </c>
      <c r="I417" t="s">
        <v>379</v>
      </c>
      <c r="J417">
        <v>4</v>
      </c>
      <c r="L417" s="14" t="s">
        <v>217</v>
      </c>
      <c r="M417" t="str">
        <f>""</f>
        <v/>
      </c>
      <c r="N417" t="str">
        <f t="shared" si="92"/>
        <v>M.02.132.630</v>
      </c>
      <c r="O417" t="str">
        <f t="shared" si="93"/>
        <v>M.Sc. Psychologie - Arbeits- und OrganisationspsychologieD. Grundlagenvertiefung PersönlichkeitspsychologieSE Aktuelle Kontroversen in der Persönlichkeitspsychologie</v>
      </c>
    </row>
    <row r="418" spans="1:15" x14ac:dyDescent="0.25">
      <c r="A418" t="s">
        <v>283</v>
      </c>
      <c r="C418" s="1" t="s">
        <v>257</v>
      </c>
      <c r="D418" t="s">
        <v>6</v>
      </c>
      <c r="E418" t="s">
        <v>224</v>
      </c>
      <c r="F418" t="str">
        <f t="shared" si="96"/>
        <v>D. Grundlagenvertiefung Sozialpsychologie</v>
      </c>
      <c r="G418" t="str">
        <f t="shared" si="97"/>
        <v>M.Sc. Psychologie - Arbeits- und OrganisationspsychologieD. Grundlagenvertiefung Sozialpsychologie</v>
      </c>
      <c r="H418">
        <v>6060</v>
      </c>
      <c r="I418" t="s">
        <v>380</v>
      </c>
      <c r="J418">
        <v>4</v>
      </c>
      <c r="L418" s="14" t="s">
        <v>217</v>
      </c>
      <c r="M418" t="str">
        <f>""</f>
        <v/>
      </c>
      <c r="N418" t="str">
        <f t="shared" si="92"/>
        <v>M.02.132.630</v>
      </c>
      <c r="O418" t="str">
        <f t="shared" si="93"/>
        <v>M.Sc. Psychologie - Arbeits- und OrganisationspsychologieD. Grundlagenvertiefung SozialpsychologieSE Soziale Kognition</v>
      </c>
    </row>
    <row r="419" spans="1:15" x14ac:dyDescent="0.25">
      <c r="A419" t="s">
        <v>283</v>
      </c>
      <c r="C419" s="1" t="s">
        <v>257</v>
      </c>
      <c r="D419" t="s">
        <v>6</v>
      </c>
      <c r="E419" t="s">
        <v>224</v>
      </c>
      <c r="F419" t="str">
        <f t="shared" si="96"/>
        <v>D. Grundlagenvertiefung Sozialpsychologie</v>
      </c>
      <c r="G419" t="str">
        <f t="shared" si="97"/>
        <v>M.Sc. Psychologie - Arbeits- und OrganisationspsychologieD. Grundlagenvertiefung Sozialpsychologie</v>
      </c>
      <c r="H419">
        <v>6092</v>
      </c>
      <c r="I419" t="s">
        <v>397</v>
      </c>
      <c r="J419">
        <v>4</v>
      </c>
      <c r="L419" s="14" t="s">
        <v>217</v>
      </c>
      <c r="M419" t="str">
        <f>""</f>
        <v/>
      </c>
      <c r="N419" t="str">
        <f t="shared" si="92"/>
        <v>M.02.132.630</v>
      </c>
      <c r="O419" t="str">
        <f t="shared" si="93"/>
        <v>M.Sc. Psychologie - Arbeits- und OrganisationspsychologieD. Grundlagenvertiefung SozialpsychologieSE Aktuelle Kontroversen in der Sozialpsychologie</v>
      </c>
    </row>
    <row r="420" spans="1:15" x14ac:dyDescent="0.25">
      <c r="A420" t="s">
        <v>283</v>
      </c>
      <c r="C420" s="1" t="s">
        <v>257</v>
      </c>
      <c r="D420" t="s">
        <v>6</v>
      </c>
      <c r="E420" t="s">
        <v>225</v>
      </c>
      <c r="F420" t="str">
        <f t="shared" si="96"/>
        <v>D. Grundlagenvertiefung Entwicklungspsychologie</v>
      </c>
      <c r="G420" t="str">
        <f t="shared" si="97"/>
        <v>M.Sc. Psychologie - Arbeits- und OrganisationspsychologieD. Grundlagenvertiefung Entwicklungspsychologie</v>
      </c>
      <c r="H420">
        <v>6099</v>
      </c>
      <c r="I420" t="s">
        <v>382</v>
      </c>
      <c r="J420">
        <v>4</v>
      </c>
      <c r="L420" s="14" t="s">
        <v>217</v>
      </c>
      <c r="M420" t="str">
        <f>""</f>
        <v/>
      </c>
      <c r="N420" t="str">
        <f t="shared" si="92"/>
        <v>M.02.132.630</v>
      </c>
      <c r="O420" t="str">
        <f t="shared" si="93"/>
        <v>M.Sc. Psychologie - Arbeits- und OrganisationspsychologieD. Grundlagenvertiefung EntwicklungspsychologieSE Entwicklungspsychologie I</v>
      </c>
    </row>
    <row r="421" spans="1:15" x14ac:dyDescent="0.25">
      <c r="A421" t="s">
        <v>283</v>
      </c>
      <c r="C421" s="1" t="s">
        <v>257</v>
      </c>
      <c r="D421" t="s">
        <v>6</v>
      </c>
      <c r="E421" t="s">
        <v>225</v>
      </c>
      <c r="F421" t="str">
        <f t="shared" si="96"/>
        <v>D. Grundlagenvertiefung Entwicklungspsychologie</v>
      </c>
      <c r="G421" t="str">
        <f t="shared" si="97"/>
        <v>M.Sc. Psychologie - Arbeits- und OrganisationspsychologieD. Grundlagenvertiefung Entwicklungspsychologie</v>
      </c>
      <c r="H421">
        <v>6100</v>
      </c>
      <c r="I421" t="s">
        <v>383</v>
      </c>
      <c r="J421">
        <v>4</v>
      </c>
      <c r="L421" s="14" t="s">
        <v>217</v>
      </c>
      <c r="M421" t="str">
        <f>""</f>
        <v/>
      </c>
      <c r="N421" t="str">
        <f t="shared" si="92"/>
        <v>M.02.132.630</v>
      </c>
      <c r="O421" t="str">
        <f t="shared" si="93"/>
        <v>M.Sc. Psychologie - Arbeits- und OrganisationspsychologieD. Grundlagenvertiefung EntwicklungspsychologieSE Entwicklungspsychologie II</v>
      </c>
    </row>
    <row r="422" spans="1:15" x14ac:dyDescent="0.25">
      <c r="A422" t="s">
        <v>283</v>
      </c>
      <c r="C422" s="1" t="s">
        <v>257</v>
      </c>
      <c r="D422" t="s">
        <v>6</v>
      </c>
      <c r="E422" t="s">
        <v>226</v>
      </c>
      <c r="F422" t="str">
        <f t="shared" si="96"/>
        <v>D. Grundlagenvertiefung Allgemeine Psychologie</v>
      </c>
      <c r="G422" t="str">
        <f t="shared" si="97"/>
        <v>M.Sc. Psychologie - Arbeits- und OrganisationspsychologieD. Grundlagenvertiefung Allgemeine Psychologie</v>
      </c>
      <c r="H422">
        <v>6070</v>
      </c>
      <c r="I422" t="s">
        <v>384</v>
      </c>
      <c r="J422">
        <v>4</v>
      </c>
      <c r="L422" s="14" t="s">
        <v>217</v>
      </c>
      <c r="M422" t="str">
        <f>""</f>
        <v/>
      </c>
      <c r="N422" t="str">
        <f t="shared" ref="N422:N485" si="98">IF(B422="",IF(C422="","?",$C$4&amp;C422),B422)</f>
        <v>M.02.132.630</v>
      </c>
      <c r="O422" t="str">
        <f t="shared" ref="O422:O507" si="99">A422&amp;F422&amp;I422</f>
        <v>M.Sc. Psychologie - Arbeits- und OrganisationspsychologieD. Grundlagenvertiefung Allgemeine PsychologieSE Aktuelle Grundlagenforschung Allgemeine Psychologie</v>
      </c>
    </row>
    <row r="423" spans="1:15" x14ac:dyDescent="0.25">
      <c r="A423" t="s">
        <v>283</v>
      </c>
      <c r="C423" s="1" t="s">
        <v>257</v>
      </c>
      <c r="D423" t="s">
        <v>6</v>
      </c>
      <c r="E423" t="s">
        <v>226</v>
      </c>
      <c r="F423" t="str">
        <f t="shared" si="96"/>
        <v>D. Grundlagenvertiefung Allgemeine Psychologie</v>
      </c>
      <c r="G423" t="str">
        <f t="shared" si="97"/>
        <v>M.Sc. Psychologie - Arbeits- und OrganisationspsychologieD. Grundlagenvertiefung Allgemeine Psychologie</v>
      </c>
      <c r="H423">
        <v>6094</v>
      </c>
      <c r="I423" t="s">
        <v>385</v>
      </c>
      <c r="J423">
        <v>4</v>
      </c>
      <c r="L423" s="14" t="s">
        <v>217</v>
      </c>
      <c r="M423" t="str">
        <f>""</f>
        <v/>
      </c>
      <c r="N423" t="str">
        <f t="shared" si="98"/>
        <v>M.02.132.630</v>
      </c>
      <c r="O423" t="str">
        <f t="shared" si="99"/>
        <v>M.Sc. Psychologie - Arbeits- und OrganisationspsychologieD. Grundlagenvertiefung Allgemeine PsychologieSE Spezielle Grundlagenforschung Allgemeine Psychologie</v>
      </c>
    </row>
    <row r="424" spans="1:15" x14ac:dyDescent="0.25">
      <c r="A424" t="s">
        <v>283</v>
      </c>
      <c r="C424" s="1" t="s">
        <v>257</v>
      </c>
      <c r="D424" t="s">
        <v>6</v>
      </c>
      <c r="E424" t="s">
        <v>227</v>
      </c>
      <c r="F424" t="str">
        <f t="shared" si="96"/>
        <v>D. Grundlagenvertiefung Klinische und Kognitive Neurowissenschaften</v>
      </c>
      <c r="G424" t="str">
        <f t="shared" si="97"/>
        <v>M.Sc. Psychologie - Arbeits- und OrganisationspsychologieD. Grundlagenvertiefung Klinische und Kognitive Neurowissenschaften</v>
      </c>
      <c r="H424" s="5">
        <v>6080</v>
      </c>
      <c r="I424" t="s">
        <v>386</v>
      </c>
      <c r="J424">
        <v>4</v>
      </c>
      <c r="L424" s="14" t="s">
        <v>217</v>
      </c>
      <c r="M424" t="str">
        <f>""</f>
        <v/>
      </c>
      <c r="N424" t="str">
        <f t="shared" si="98"/>
        <v>M.02.132.630</v>
      </c>
      <c r="O424" t="str">
        <f t="shared" si="99"/>
        <v>M.Sc. Psychologie - Arbeits- und OrganisationspsychologieD. Grundlagenvertiefung Klinische und Kognitive NeurowissenschaftenSE Neurowissenschaftliche Methoden</v>
      </c>
    </row>
    <row r="425" spans="1:15" x14ac:dyDescent="0.25">
      <c r="A425" t="s">
        <v>283</v>
      </c>
      <c r="C425" s="1" t="s">
        <v>257</v>
      </c>
      <c r="D425" t="s">
        <v>6</v>
      </c>
      <c r="E425" t="s">
        <v>227</v>
      </c>
      <c r="F425" t="str">
        <f t="shared" si="96"/>
        <v>D. Grundlagenvertiefung Klinische und Kognitive Neurowissenschaften</v>
      </c>
      <c r="G425" t="str">
        <f t="shared" si="97"/>
        <v>M.Sc. Psychologie - Arbeits- und OrganisationspsychologieD. Grundlagenvertiefung Klinische und Kognitive Neurowissenschaften</v>
      </c>
      <c r="H425">
        <v>6090</v>
      </c>
      <c r="I425" t="s">
        <v>387</v>
      </c>
      <c r="J425">
        <v>4</v>
      </c>
      <c r="L425" s="14" t="s">
        <v>217</v>
      </c>
      <c r="M425" t="str">
        <f>""</f>
        <v/>
      </c>
      <c r="N425" t="str">
        <f t="shared" si="98"/>
        <v>M.02.132.630</v>
      </c>
      <c r="O425" t="str">
        <f t="shared" si="99"/>
        <v>M.Sc. Psychologie - Arbeits- und OrganisationspsychologieD. Grundlagenvertiefung Klinische und Kognitive NeurowissenschaftenSE Kognitive und Klinische Neurowissenschaften</v>
      </c>
    </row>
    <row r="426" spans="1:15" x14ac:dyDescent="0.25">
      <c r="A426" t="s">
        <v>283</v>
      </c>
      <c r="B426" t="str">
        <f>"M.02.D21."&amp;C426</f>
        <v>M.02.D21.700</v>
      </c>
      <c r="C426" s="1" t="s">
        <v>278</v>
      </c>
      <c r="D426" t="s">
        <v>8</v>
      </c>
      <c r="E426" t="s">
        <v>279</v>
      </c>
      <c r="F426" t="str">
        <f t="shared" si="96"/>
        <v>E. Schwerpunkt Arbeits- und Organisationspsychologie</v>
      </c>
      <c r="G426" t="str">
        <f t="shared" si="97"/>
        <v>M.Sc. Psychologie - Arbeits- und OrganisationspsychologieE. Schwerpunkt Arbeits- und Organisationspsychologie</v>
      </c>
      <c r="I426" t="s">
        <v>31</v>
      </c>
      <c r="J426">
        <v>12</v>
      </c>
      <c r="K426" t="s">
        <v>229</v>
      </c>
      <c r="L426" s="14" t="s">
        <v>217</v>
      </c>
      <c r="M426" t="str">
        <f>""</f>
        <v/>
      </c>
      <c r="N426" t="str">
        <f t="shared" si="98"/>
        <v>M.02.D21.700</v>
      </c>
      <c r="O426" t="str">
        <f t="shared" si="99"/>
        <v>M.Sc. Psychologie - Arbeits- und OrganisationspsychologieE. Schwerpunkt Arbeits- und Organisationspsychologiekomplett</v>
      </c>
    </row>
    <row r="427" spans="1:15" x14ac:dyDescent="0.25">
      <c r="A427" t="s">
        <v>283</v>
      </c>
      <c r="B427" t="str">
        <f t="shared" ref="B427:B433" si="100">"M.02.D21."&amp;C427</f>
        <v>M.02.D21.700</v>
      </c>
      <c r="C427" s="1" t="s">
        <v>278</v>
      </c>
      <c r="D427" t="s">
        <v>8</v>
      </c>
      <c r="E427" t="s">
        <v>279</v>
      </c>
      <c r="F427" t="str">
        <f t="shared" si="96"/>
        <v>E. Schwerpunkt Arbeits- und Organisationspsychologie</v>
      </c>
      <c r="G427" t="str">
        <f t="shared" si="97"/>
        <v>M.Sc. Psychologie - Arbeits- und OrganisationspsychologieE. Schwerpunkt Arbeits- und Organisationspsychologie</v>
      </c>
      <c r="H427">
        <v>7010</v>
      </c>
      <c r="I427" t="s">
        <v>406</v>
      </c>
      <c r="J427">
        <v>4</v>
      </c>
      <c r="L427" s="14" t="s">
        <v>65</v>
      </c>
      <c r="M427" t="str">
        <f>""</f>
        <v/>
      </c>
      <c r="N427" t="str">
        <f t="shared" si="98"/>
        <v>M.02.D21.700</v>
      </c>
      <c r="O427" t="str">
        <f t="shared" si="99"/>
        <v>M.Sc. Psychologie - Arbeits- und OrganisationspsychologieE. Schwerpunkt Arbeits- und OrganisationspsychologieSE Personal und Beruf</v>
      </c>
    </row>
    <row r="428" spans="1:15" x14ac:dyDescent="0.25">
      <c r="A428" t="s">
        <v>283</v>
      </c>
      <c r="B428" t="str">
        <f t="shared" si="100"/>
        <v>M.02.D21.700</v>
      </c>
      <c r="C428" s="1" t="s">
        <v>278</v>
      </c>
      <c r="D428" t="s">
        <v>8</v>
      </c>
      <c r="E428" t="s">
        <v>279</v>
      </c>
      <c r="F428" t="str">
        <f t="shared" si="96"/>
        <v>E. Schwerpunkt Arbeits- und Organisationspsychologie</v>
      </c>
      <c r="G428" t="str">
        <f t="shared" si="97"/>
        <v>M.Sc. Psychologie - Arbeits- und OrganisationspsychologieE. Schwerpunkt Arbeits- und Organisationspsychologie</v>
      </c>
      <c r="H428">
        <v>7110</v>
      </c>
      <c r="I428" t="s">
        <v>407</v>
      </c>
      <c r="J428">
        <v>4</v>
      </c>
      <c r="L428" s="14" t="s">
        <v>68</v>
      </c>
      <c r="M428" t="str">
        <f>""</f>
        <v/>
      </c>
      <c r="N428" t="str">
        <f t="shared" si="98"/>
        <v>M.02.D21.700</v>
      </c>
      <c r="O428" t="str">
        <f t="shared" si="99"/>
        <v>M.Sc. Psychologie - Arbeits- und OrganisationspsychologieE. Schwerpunkt Arbeits- und OrganisationspsychologieSE Arbeit, Gesundheit und Prävention</v>
      </c>
    </row>
    <row r="429" spans="1:15" x14ac:dyDescent="0.25">
      <c r="A429" t="s">
        <v>283</v>
      </c>
      <c r="B429" t="str">
        <f t="shared" si="100"/>
        <v>M.02.D21.700</v>
      </c>
      <c r="C429" s="1" t="s">
        <v>278</v>
      </c>
      <c r="D429" t="s">
        <v>8</v>
      </c>
      <c r="E429" t="s">
        <v>279</v>
      </c>
      <c r="F429" t="str">
        <f t="shared" si="96"/>
        <v>E. Schwerpunkt Arbeits- und Organisationspsychologie</v>
      </c>
      <c r="G429" t="str">
        <f t="shared" si="97"/>
        <v>M.Sc. Psychologie - Arbeits- und OrganisationspsychologieE. Schwerpunkt Arbeits- und Organisationspsychologie</v>
      </c>
      <c r="H429">
        <v>7120</v>
      </c>
      <c r="I429" t="s">
        <v>408</v>
      </c>
      <c r="J429">
        <v>4</v>
      </c>
      <c r="L429" s="14" t="s">
        <v>68</v>
      </c>
      <c r="M429" t="str">
        <f>""</f>
        <v/>
      </c>
      <c r="N429" t="str">
        <f t="shared" si="98"/>
        <v>M.02.D21.700</v>
      </c>
      <c r="O429" t="str">
        <f t="shared" si="99"/>
        <v>M.Sc. Psychologie - Arbeits- und OrganisationspsychologieE. Schwerpunkt Arbeits- und OrganisationspsychologieSE Organisationsberatung und Entwicklung, AOW</v>
      </c>
    </row>
    <row r="430" spans="1:15" x14ac:dyDescent="0.25">
      <c r="A430" t="s">
        <v>283</v>
      </c>
      <c r="B430" t="str">
        <f t="shared" si="100"/>
        <v>M.02.D21.710</v>
      </c>
      <c r="C430" s="1" t="s">
        <v>280</v>
      </c>
      <c r="D430" t="s">
        <v>9</v>
      </c>
      <c r="E430" t="s">
        <v>281</v>
      </c>
      <c r="F430" t="str">
        <f t="shared" si="96"/>
        <v>F. Projektarbeit Arbeits- und Organisationspsychologie</v>
      </c>
      <c r="G430" t="str">
        <f t="shared" si="97"/>
        <v>M.Sc. Psychologie - Arbeits- und OrganisationspsychologieF. Projektarbeit Arbeits- und Organisationspsychologie</v>
      </c>
      <c r="I430" t="s">
        <v>31</v>
      </c>
      <c r="J430">
        <v>10</v>
      </c>
      <c r="K430" t="s">
        <v>222</v>
      </c>
      <c r="L430" s="14" t="s">
        <v>217</v>
      </c>
      <c r="M430" t="str">
        <f>""</f>
        <v/>
      </c>
      <c r="N430" t="str">
        <f t="shared" si="98"/>
        <v>M.02.D21.710</v>
      </c>
      <c r="O430" t="str">
        <f t="shared" si="99"/>
        <v>M.Sc. Psychologie - Arbeits- und OrganisationspsychologieF. Projektarbeit Arbeits- und Organisationspsychologiekomplett</v>
      </c>
    </row>
    <row r="431" spans="1:15" x14ac:dyDescent="0.25">
      <c r="A431" t="s">
        <v>283</v>
      </c>
      <c r="B431" t="str">
        <f t="shared" si="100"/>
        <v>M.02.D21.710</v>
      </c>
      <c r="C431" s="1" t="s">
        <v>280</v>
      </c>
      <c r="D431" t="s">
        <v>9</v>
      </c>
      <c r="E431" t="s">
        <v>281</v>
      </c>
      <c r="F431" t="str">
        <f t="shared" si="96"/>
        <v>F. Projektarbeit Arbeits- und Organisationspsychologie</v>
      </c>
      <c r="G431" t="str">
        <f t="shared" si="97"/>
        <v>M.Sc. Psychologie - Arbeits- und OrganisationspsychologieF. Projektarbeit Arbeits- und Organisationspsychologie</v>
      </c>
      <c r="H431">
        <v>7020</v>
      </c>
      <c r="I431" t="s">
        <v>401</v>
      </c>
      <c r="J431">
        <v>4</v>
      </c>
      <c r="K431" t="s">
        <v>231</v>
      </c>
      <c r="L431" s="14" t="s">
        <v>65</v>
      </c>
      <c r="M431" t="str">
        <f>""</f>
        <v/>
      </c>
      <c r="N431" t="str">
        <f t="shared" si="98"/>
        <v>M.02.D21.710</v>
      </c>
      <c r="O431" t="str">
        <f t="shared" si="99"/>
        <v>M.Sc. Psychologie - Arbeits- und OrganisationspsychologieF. Projektarbeit Arbeits- und OrganisationspsychologieSE Propädeutikum</v>
      </c>
    </row>
    <row r="432" spans="1:15" x14ac:dyDescent="0.25">
      <c r="A432" t="s">
        <v>283</v>
      </c>
      <c r="B432" t="str">
        <f t="shared" si="100"/>
        <v>M.02.D21.710</v>
      </c>
      <c r="C432" s="1" t="s">
        <v>280</v>
      </c>
      <c r="D432" t="s">
        <v>9</v>
      </c>
      <c r="E432" t="s">
        <v>281</v>
      </c>
      <c r="F432" t="str">
        <f t="shared" si="96"/>
        <v>F. Projektarbeit Arbeits- und Organisationspsychologie</v>
      </c>
      <c r="G432" t="str">
        <f t="shared" si="97"/>
        <v>M.Sc. Psychologie - Arbeits- und OrganisationspsychologieF. Projektarbeit Arbeits- und Organisationspsychologie</v>
      </c>
      <c r="H432">
        <v>7130</v>
      </c>
      <c r="I432" t="s">
        <v>82</v>
      </c>
      <c r="J432">
        <v>1</v>
      </c>
      <c r="L432" s="14" t="s">
        <v>217</v>
      </c>
      <c r="M432" t="str">
        <f>""</f>
        <v/>
      </c>
      <c r="N432" t="str">
        <f t="shared" si="98"/>
        <v>M.02.D21.710</v>
      </c>
      <c r="O432" t="str">
        <f t="shared" si="99"/>
        <v>M.Sc. Psychologie - Arbeits- und OrganisationspsychologieF. Projektarbeit Arbeits- und OrganisationspsychologieVersuchsteilnahme</v>
      </c>
    </row>
    <row r="433" spans="1:15" x14ac:dyDescent="0.25">
      <c r="A433" t="s">
        <v>283</v>
      </c>
      <c r="B433" t="str">
        <f t="shared" si="100"/>
        <v>M.02.D21.710</v>
      </c>
      <c r="C433" s="1" t="s">
        <v>280</v>
      </c>
      <c r="D433" t="s">
        <v>9</v>
      </c>
      <c r="E433" t="s">
        <v>281</v>
      </c>
      <c r="F433" t="str">
        <f t="shared" si="96"/>
        <v>F. Projektarbeit Arbeits- und Organisationspsychologie</v>
      </c>
      <c r="G433" t="str">
        <f t="shared" si="97"/>
        <v>M.Sc. Psychologie - Arbeits- und OrganisationspsychologieF. Projektarbeit Arbeits- und Organisationspsychologie</v>
      </c>
      <c r="H433">
        <v>7140</v>
      </c>
      <c r="I433" t="s">
        <v>282</v>
      </c>
      <c r="J433">
        <v>5</v>
      </c>
      <c r="L433" s="14" t="s">
        <v>68</v>
      </c>
      <c r="N433" t="str">
        <f t="shared" si="98"/>
        <v>M.02.D21.710</v>
      </c>
      <c r="O433" t="str">
        <f t="shared" si="99"/>
        <v>M.Sc. Psychologie - Arbeits- und OrganisationspsychologieF. Projektarbeit Arbeits- und OrganisationspsychologieProjektarbeit, AOW</v>
      </c>
    </row>
    <row r="434" spans="1:15" x14ac:dyDescent="0.25">
      <c r="A434" t="s">
        <v>283</v>
      </c>
      <c r="C434" s="1"/>
      <c r="D434" t="s">
        <v>10</v>
      </c>
      <c r="E434" t="s">
        <v>233</v>
      </c>
      <c r="F434" t="str">
        <f t="shared" si="96"/>
        <v>G. Nebenfach Wirtschaftswissenschaften</v>
      </c>
      <c r="G434" t="str">
        <f t="shared" si="97"/>
        <v>M.Sc. Psychologie - Arbeits- und OrganisationspsychologieG. Nebenfach Wirtschaftswissenschaften</v>
      </c>
      <c r="H434" t="s">
        <v>81</v>
      </c>
      <c r="I434" t="s">
        <v>31</v>
      </c>
      <c r="J434">
        <v>8</v>
      </c>
      <c r="K434" t="s">
        <v>97</v>
      </c>
      <c r="L434" s="14">
        <v>3</v>
      </c>
      <c r="M434" t="s">
        <v>49</v>
      </c>
      <c r="N434" t="str">
        <f t="shared" si="98"/>
        <v>?</v>
      </c>
      <c r="O434" t="str">
        <f t="shared" si="99"/>
        <v>M.Sc. Psychologie - Arbeits- und OrganisationspsychologieG. Nebenfach Wirtschaftswissenschaftenkomplett</v>
      </c>
    </row>
    <row r="435" spans="1:15" x14ac:dyDescent="0.25">
      <c r="A435" t="s">
        <v>283</v>
      </c>
      <c r="C435" s="1"/>
      <c r="D435" t="s">
        <v>10</v>
      </c>
      <c r="E435" t="s">
        <v>233</v>
      </c>
      <c r="F435" t="str">
        <f t="shared" si="96"/>
        <v>G. Nebenfach Wirtschaftswissenschaften</v>
      </c>
      <c r="G435" t="str">
        <f t="shared" si="97"/>
        <v>M.Sc. Psychologie - Arbeits- und OrganisationspsychologieG. Nebenfach Wirtschaftswissenschaften</v>
      </c>
      <c r="H435" t="s">
        <v>81</v>
      </c>
      <c r="I435" t="s">
        <v>234</v>
      </c>
      <c r="J435">
        <v>4</v>
      </c>
      <c r="L435" s="14">
        <v>3</v>
      </c>
      <c r="M435" t="s">
        <v>49</v>
      </c>
      <c r="N435" t="str">
        <f t="shared" si="98"/>
        <v>?</v>
      </c>
      <c r="O435" t="str">
        <f t="shared" si="99"/>
        <v>M.Sc. Psychologie - Arbeits- und OrganisationspsychologieG. Nebenfach WirtschaftswissenschaftenLV I</v>
      </c>
    </row>
    <row r="436" spans="1:15" x14ac:dyDescent="0.25">
      <c r="A436" t="s">
        <v>283</v>
      </c>
      <c r="C436" s="1"/>
      <c r="D436" t="s">
        <v>10</v>
      </c>
      <c r="E436" t="s">
        <v>233</v>
      </c>
      <c r="F436" t="str">
        <f t="shared" si="96"/>
        <v>G. Nebenfach Wirtschaftswissenschaften</v>
      </c>
      <c r="G436" t="str">
        <f t="shared" si="97"/>
        <v>M.Sc. Psychologie - Arbeits- und OrganisationspsychologieG. Nebenfach Wirtschaftswissenschaften</v>
      </c>
      <c r="H436" t="s">
        <v>81</v>
      </c>
      <c r="I436" t="s">
        <v>235</v>
      </c>
      <c r="J436">
        <v>4</v>
      </c>
      <c r="L436" s="14">
        <v>3</v>
      </c>
      <c r="M436" t="s">
        <v>49</v>
      </c>
      <c r="N436" t="str">
        <f t="shared" si="98"/>
        <v>?</v>
      </c>
      <c r="O436" t="str">
        <f t="shared" si="99"/>
        <v>M.Sc. Psychologie - Arbeits- und OrganisationspsychologieG. Nebenfach WirtschaftswissenschaftenLV II</v>
      </c>
    </row>
    <row r="437" spans="1:15" x14ac:dyDescent="0.25">
      <c r="A437" t="s">
        <v>283</v>
      </c>
      <c r="C437" s="1"/>
      <c r="D437" t="s">
        <v>10</v>
      </c>
      <c r="E437" t="s">
        <v>236</v>
      </c>
      <c r="F437" t="str">
        <f t="shared" si="96"/>
        <v>G. Nebenfach Sportwissenschaften</v>
      </c>
      <c r="G437" t="str">
        <f t="shared" si="97"/>
        <v>M.Sc. Psychologie - Arbeits- und OrganisationspsychologieG. Nebenfach Sportwissenschaften</v>
      </c>
      <c r="H437" t="s">
        <v>81</v>
      </c>
      <c r="I437" t="s">
        <v>31</v>
      </c>
      <c r="J437">
        <v>8</v>
      </c>
      <c r="L437" s="14">
        <v>3</v>
      </c>
      <c r="M437" t="s">
        <v>49</v>
      </c>
      <c r="N437" t="str">
        <f t="shared" si="98"/>
        <v>?</v>
      </c>
      <c r="O437" t="str">
        <f t="shared" si="99"/>
        <v>M.Sc. Psychologie - Arbeits- und OrganisationspsychologieG. Nebenfach Sportwissenschaftenkomplett</v>
      </c>
    </row>
    <row r="438" spans="1:15" x14ac:dyDescent="0.25">
      <c r="A438" t="s">
        <v>283</v>
      </c>
      <c r="C438" s="1"/>
      <c r="D438" t="s">
        <v>10</v>
      </c>
      <c r="E438" t="s">
        <v>236</v>
      </c>
      <c r="F438" t="str">
        <f t="shared" si="96"/>
        <v>G. Nebenfach Sportwissenschaften</v>
      </c>
      <c r="G438" t="str">
        <f t="shared" si="97"/>
        <v>M.Sc. Psychologie - Arbeits- und OrganisationspsychologieG. Nebenfach Sportwissenschaften</v>
      </c>
      <c r="H438" t="s">
        <v>81</v>
      </c>
      <c r="I438" t="s">
        <v>234</v>
      </c>
      <c r="J438">
        <v>4</v>
      </c>
      <c r="L438" s="14">
        <v>3</v>
      </c>
      <c r="M438" t="s">
        <v>49</v>
      </c>
      <c r="N438" t="str">
        <f t="shared" si="98"/>
        <v>?</v>
      </c>
      <c r="O438" t="str">
        <f t="shared" si="99"/>
        <v>M.Sc. Psychologie - Arbeits- und OrganisationspsychologieG. Nebenfach SportwissenschaftenLV I</v>
      </c>
    </row>
    <row r="439" spans="1:15" x14ac:dyDescent="0.25">
      <c r="A439" t="s">
        <v>283</v>
      </c>
      <c r="C439" s="1"/>
      <c r="D439" t="s">
        <v>10</v>
      </c>
      <c r="E439" t="s">
        <v>236</v>
      </c>
      <c r="F439" t="str">
        <f t="shared" si="96"/>
        <v>G. Nebenfach Sportwissenschaften</v>
      </c>
      <c r="G439" t="str">
        <f t="shared" si="97"/>
        <v>M.Sc. Psychologie - Arbeits- und OrganisationspsychologieG. Nebenfach Sportwissenschaften</v>
      </c>
      <c r="H439" t="s">
        <v>81</v>
      </c>
      <c r="I439" t="s">
        <v>235</v>
      </c>
      <c r="J439">
        <v>4</v>
      </c>
      <c r="L439" s="14">
        <v>3</v>
      </c>
      <c r="M439" t="s">
        <v>49</v>
      </c>
      <c r="N439" t="str">
        <f t="shared" si="98"/>
        <v>?</v>
      </c>
      <c r="O439" t="str">
        <f t="shared" si="99"/>
        <v>M.Sc. Psychologie - Arbeits- und OrganisationspsychologieG. Nebenfach SportwissenschaftenLV II</v>
      </c>
    </row>
    <row r="440" spans="1:15" x14ac:dyDescent="0.25">
      <c r="A440" t="s">
        <v>283</v>
      </c>
      <c r="C440" s="1"/>
      <c r="D440" t="s">
        <v>10</v>
      </c>
      <c r="E440" t="s">
        <v>237</v>
      </c>
      <c r="F440" t="str">
        <f t="shared" si="96"/>
        <v>G. Nebenfach Medizin / Kinder- und Jugendpsychiatrie</v>
      </c>
      <c r="G440" t="str">
        <f t="shared" si="97"/>
        <v>M.Sc. Psychologie - Arbeits- und OrganisationspsychologieG. Nebenfach Medizin / Kinder- und Jugendpsychiatrie</v>
      </c>
      <c r="H440" t="s">
        <v>81</v>
      </c>
      <c r="I440" t="s">
        <v>31</v>
      </c>
      <c r="J440">
        <v>8</v>
      </c>
      <c r="L440" s="14">
        <v>3</v>
      </c>
      <c r="N440" t="str">
        <f t="shared" si="98"/>
        <v>?</v>
      </c>
      <c r="O440" t="str">
        <f t="shared" si="99"/>
        <v>M.Sc. Psychologie - Arbeits- und OrganisationspsychologieG. Nebenfach Medizin / Kinder- und Jugendpsychiatriekomplett</v>
      </c>
    </row>
    <row r="441" spans="1:15" x14ac:dyDescent="0.25">
      <c r="A441" t="s">
        <v>283</v>
      </c>
      <c r="C441" s="1"/>
      <c r="D441" t="s">
        <v>10</v>
      </c>
      <c r="E441" t="s">
        <v>237</v>
      </c>
      <c r="F441" t="str">
        <f t="shared" si="96"/>
        <v>G. Nebenfach Medizin / Kinder- und Jugendpsychiatrie</v>
      </c>
      <c r="G441" t="str">
        <f t="shared" si="97"/>
        <v>M.Sc. Psychologie - Arbeits- und OrganisationspsychologieG. Nebenfach Medizin / Kinder- und Jugendpsychiatrie</v>
      </c>
      <c r="H441" t="s">
        <v>81</v>
      </c>
      <c r="I441" t="s">
        <v>234</v>
      </c>
      <c r="J441">
        <v>4</v>
      </c>
      <c r="L441" s="14">
        <v>3</v>
      </c>
      <c r="N441" t="str">
        <f t="shared" si="98"/>
        <v>?</v>
      </c>
      <c r="O441" t="str">
        <f t="shared" si="99"/>
        <v>M.Sc. Psychologie - Arbeits- und OrganisationspsychologieG. Nebenfach Medizin / Kinder- und JugendpsychiatrieLV I</v>
      </c>
    </row>
    <row r="442" spans="1:15" x14ac:dyDescent="0.25">
      <c r="A442" t="s">
        <v>283</v>
      </c>
      <c r="C442" s="1"/>
      <c r="D442" t="s">
        <v>10</v>
      </c>
      <c r="E442" t="s">
        <v>237</v>
      </c>
      <c r="F442" t="str">
        <f t="shared" si="96"/>
        <v>G. Nebenfach Medizin / Kinder- und Jugendpsychiatrie</v>
      </c>
      <c r="G442" t="str">
        <f t="shared" si="97"/>
        <v>M.Sc. Psychologie - Arbeits- und OrganisationspsychologieG. Nebenfach Medizin / Kinder- und Jugendpsychiatrie</v>
      </c>
      <c r="H442" t="s">
        <v>81</v>
      </c>
      <c r="I442" t="s">
        <v>235</v>
      </c>
      <c r="J442">
        <v>4</v>
      </c>
      <c r="L442" s="14">
        <v>3</v>
      </c>
      <c r="N442" t="str">
        <f t="shared" si="98"/>
        <v>?</v>
      </c>
      <c r="O442" t="str">
        <f t="shared" si="99"/>
        <v>M.Sc. Psychologie - Arbeits- und OrganisationspsychologieG. Nebenfach Medizin / Kinder- und JugendpsychiatrieLV II</v>
      </c>
    </row>
    <row r="443" spans="1:15" x14ac:dyDescent="0.25">
      <c r="A443" t="s">
        <v>283</v>
      </c>
      <c r="C443" s="1"/>
      <c r="D443" t="s">
        <v>10</v>
      </c>
      <c r="E443" t="s">
        <v>238</v>
      </c>
      <c r="F443" t="str">
        <f t="shared" si="96"/>
        <v>G. Nebenfach Medizin / Psychiatrie</v>
      </c>
      <c r="G443" t="str">
        <f t="shared" si="97"/>
        <v>M.Sc. Psychologie - Arbeits- und OrganisationspsychologieG. Nebenfach Medizin / Psychiatrie</v>
      </c>
      <c r="H443" t="s">
        <v>81</v>
      </c>
      <c r="I443" t="s">
        <v>31</v>
      </c>
      <c r="J443">
        <v>8</v>
      </c>
      <c r="L443" s="14">
        <v>3</v>
      </c>
      <c r="N443" t="str">
        <f t="shared" si="98"/>
        <v>?</v>
      </c>
      <c r="O443" t="str">
        <f t="shared" si="99"/>
        <v>M.Sc. Psychologie - Arbeits- und OrganisationspsychologieG. Nebenfach Medizin / Psychiatriekomplett</v>
      </c>
    </row>
    <row r="444" spans="1:15" x14ac:dyDescent="0.25">
      <c r="A444" t="s">
        <v>283</v>
      </c>
      <c r="C444" s="1"/>
      <c r="D444" t="s">
        <v>10</v>
      </c>
      <c r="E444" t="s">
        <v>238</v>
      </c>
      <c r="F444" t="str">
        <f t="shared" si="96"/>
        <v>G. Nebenfach Medizin / Psychiatrie</v>
      </c>
      <c r="G444" t="str">
        <f t="shared" si="97"/>
        <v>M.Sc. Psychologie - Arbeits- und OrganisationspsychologieG. Nebenfach Medizin / Psychiatrie</v>
      </c>
      <c r="H444" t="s">
        <v>81</v>
      </c>
      <c r="I444" t="s">
        <v>234</v>
      </c>
      <c r="J444">
        <v>4</v>
      </c>
      <c r="L444" s="14">
        <v>3</v>
      </c>
      <c r="N444" t="str">
        <f t="shared" si="98"/>
        <v>?</v>
      </c>
      <c r="O444" t="str">
        <f t="shared" si="99"/>
        <v>M.Sc. Psychologie - Arbeits- und OrganisationspsychologieG. Nebenfach Medizin / PsychiatrieLV I</v>
      </c>
    </row>
    <row r="445" spans="1:15" x14ac:dyDescent="0.25">
      <c r="A445" t="s">
        <v>283</v>
      </c>
      <c r="C445" s="1"/>
      <c r="D445" t="s">
        <v>10</v>
      </c>
      <c r="E445" t="s">
        <v>238</v>
      </c>
      <c r="F445" t="str">
        <f t="shared" si="96"/>
        <v>G. Nebenfach Medizin / Psychiatrie</v>
      </c>
      <c r="G445" t="str">
        <f t="shared" si="97"/>
        <v>M.Sc. Psychologie - Arbeits- und OrganisationspsychologieG. Nebenfach Medizin / Psychiatrie</v>
      </c>
      <c r="H445" t="s">
        <v>81</v>
      </c>
      <c r="I445" t="s">
        <v>235</v>
      </c>
      <c r="J445">
        <v>4</v>
      </c>
      <c r="L445" s="14">
        <v>3</v>
      </c>
      <c r="N445" t="str">
        <f t="shared" si="98"/>
        <v>?</v>
      </c>
      <c r="O445" t="str">
        <f t="shared" si="99"/>
        <v>M.Sc. Psychologie - Arbeits- und OrganisationspsychologieG. Nebenfach Medizin / PsychiatrieLV II</v>
      </c>
    </row>
    <row r="446" spans="1:15" x14ac:dyDescent="0.25">
      <c r="A446" t="s">
        <v>283</v>
      </c>
      <c r="C446" s="1"/>
      <c r="D446" t="s">
        <v>10</v>
      </c>
      <c r="E446" t="s">
        <v>239</v>
      </c>
      <c r="F446" t="str">
        <f t="shared" si="96"/>
        <v>G. Nebenfach Rechtswissenschaften</v>
      </c>
      <c r="G446" t="str">
        <f t="shared" si="97"/>
        <v>M.Sc. Psychologie - Arbeits- und OrganisationspsychologieG. Nebenfach Rechtswissenschaften</v>
      </c>
      <c r="H446" t="s">
        <v>81</v>
      </c>
      <c r="I446" t="s">
        <v>31</v>
      </c>
      <c r="J446">
        <v>8</v>
      </c>
      <c r="L446" s="14">
        <v>3</v>
      </c>
      <c r="M446" t="s">
        <v>49</v>
      </c>
      <c r="N446" t="str">
        <f t="shared" si="98"/>
        <v>?</v>
      </c>
      <c r="O446" t="str">
        <f t="shared" si="99"/>
        <v>M.Sc. Psychologie - Arbeits- und OrganisationspsychologieG. Nebenfach Rechtswissenschaftenkomplett</v>
      </c>
    </row>
    <row r="447" spans="1:15" x14ac:dyDescent="0.25">
      <c r="A447" t="s">
        <v>283</v>
      </c>
      <c r="C447" s="1"/>
      <c r="D447" t="s">
        <v>10</v>
      </c>
      <c r="E447" t="s">
        <v>239</v>
      </c>
      <c r="F447" t="str">
        <f t="shared" si="96"/>
        <v>G. Nebenfach Rechtswissenschaften</v>
      </c>
      <c r="G447" t="str">
        <f t="shared" si="97"/>
        <v>M.Sc. Psychologie - Arbeits- und OrganisationspsychologieG. Nebenfach Rechtswissenschaften</v>
      </c>
      <c r="H447" t="s">
        <v>81</v>
      </c>
      <c r="I447" t="s">
        <v>234</v>
      </c>
      <c r="J447">
        <v>4</v>
      </c>
      <c r="L447" s="14">
        <v>3</v>
      </c>
      <c r="M447" t="s">
        <v>49</v>
      </c>
      <c r="N447" t="str">
        <f t="shared" si="98"/>
        <v>?</v>
      </c>
      <c r="O447" t="str">
        <f t="shared" si="99"/>
        <v>M.Sc. Psychologie - Arbeits- und OrganisationspsychologieG. Nebenfach RechtswissenschaftenLV I</v>
      </c>
    </row>
    <row r="448" spans="1:15" x14ac:dyDescent="0.25">
      <c r="A448" t="s">
        <v>283</v>
      </c>
      <c r="C448" s="1"/>
      <c r="D448" t="s">
        <v>10</v>
      </c>
      <c r="E448" t="s">
        <v>239</v>
      </c>
      <c r="F448" t="str">
        <f t="shared" si="96"/>
        <v>G. Nebenfach Rechtswissenschaften</v>
      </c>
      <c r="G448" t="str">
        <f t="shared" si="97"/>
        <v>M.Sc. Psychologie - Arbeits- und OrganisationspsychologieG. Nebenfach Rechtswissenschaften</v>
      </c>
      <c r="H448" t="s">
        <v>81</v>
      </c>
      <c r="I448" t="s">
        <v>235</v>
      </c>
      <c r="J448">
        <v>4</v>
      </c>
      <c r="L448" s="14">
        <v>3</v>
      </c>
      <c r="M448" t="s">
        <v>49</v>
      </c>
      <c r="N448" t="str">
        <f t="shared" si="98"/>
        <v>?</v>
      </c>
      <c r="O448" t="str">
        <f t="shared" si="99"/>
        <v>M.Sc. Psychologie - Arbeits- und OrganisationspsychologieG. Nebenfach RechtswissenschaftenLV II</v>
      </c>
    </row>
    <row r="449" spans="1:15" x14ac:dyDescent="0.25">
      <c r="A449" t="s">
        <v>283</v>
      </c>
      <c r="C449" s="1"/>
      <c r="D449" t="s">
        <v>10</v>
      </c>
      <c r="E449" t="s">
        <v>309</v>
      </c>
      <c r="F449" t="str">
        <f t="shared" si="96"/>
        <v>G. Nebenfach Informatik</v>
      </c>
      <c r="G449" t="str">
        <f t="shared" si="97"/>
        <v>M.Sc. Psychologie - Arbeits- und OrganisationspsychologieG. Nebenfach Informatik</v>
      </c>
      <c r="I449" t="s">
        <v>31</v>
      </c>
      <c r="J449">
        <v>8</v>
      </c>
      <c r="K449" t="s">
        <v>97</v>
      </c>
      <c r="L449" s="14">
        <v>3</v>
      </c>
      <c r="M449" t="s">
        <v>49</v>
      </c>
      <c r="N449" t="str">
        <f t="shared" si="98"/>
        <v>?</v>
      </c>
      <c r="O449" t="str">
        <f t="shared" si="99"/>
        <v>M.Sc. Psychologie - Arbeits- und OrganisationspsychologieG. Nebenfach Informatikkomplett</v>
      </c>
    </row>
    <row r="450" spans="1:15" x14ac:dyDescent="0.25">
      <c r="A450" t="s">
        <v>283</v>
      </c>
      <c r="C450" s="1"/>
      <c r="D450" t="s">
        <v>10</v>
      </c>
      <c r="E450" t="s">
        <v>309</v>
      </c>
      <c r="F450" t="str">
        <f t="shared" si="96"/>
        <v>G. Nebenfach Informatik</v>
      </c>
      <c r="G450" t="str">
        <f t="shared" si="97"/>
        <v>M.Sc. Psychologie - Arbeits- und OrganisationspsychologieG. Nebenfach Informatik</v>
      </c>
      <c r="I450" t="s">
        <v>234</v>
      </c>
      <c r="J450">
        <v>4</v>
      </c>
      <c r="L450" s="14">
        <v>3</v>
      </c>
      <c r="M450" t="s">
        <v>49</v>
      </c>
      <c r="N450" t="str">
        <f t="shared" si="98"/>
        <v>?</v>
      </c>
      <c r="O450" t="str">
        <f t="shared" si="99"/>
        <v>M.Sc. Psychologie - Arbeits- und OrganisationspsychologieG. Nebenfach InformatikLV I</v>
      </c>
    </row>
    <row r="451" spans="1:15" x14ac:dyDescent="0.25">
      <c r="A451" t="s">
        <v>283</v>
      </c>
      <c r="C451" s="1"/>
      <c r="D451" t="s">
        <v>10</v>
      </c>
      <c r="E451" t="s">
        <v>309</v>
      </c>
      <c r="F451" t="str">
        <f t="shared" si="96"/>
        <v>G. Nebenfach Informatik</v>
      </c>
      <c r="G451" t="str">
        <f t="shared" si="97"/>
        <v>M.Sc. Psychologie - Arbeits- und OrganisationspsychologieG. Nebenfach Informatik</v>
      </c>
      <c r="I451" t="s">
        <v>235</v>
      </c>
      <c r="J451">
        <v>4</v>
      </c>
      <c r="L451" s="14">
        <v>3</v>
      </c>
      <c r="M451" t="s">
        <v>49</v>
      </c>
      <c r="N451" t="str">
        <f t="shared" si="98"/>
        <v>?</v>
      </c>
      <c r="O451" t="str">
        <f t="shared" si="99"/>
        <v>M.Sc. Psychologie - Arbeits- und OrganisationspsychologieG. Nebenfach InformatikLV II</v>
      </c>
    </row>
    <row r="452" spans="1:15" x14ac:dyDescent="0.25">
      <c r="A452" t="s">
        <v>283</v>
      </c>
      <c r="C452" s="1" t="s">
        <v>259</v>
      </c>
      <c r="D452" t="s">
        <v>3</v>
      </c>
      <c r="E452" t="s">
        <v>40</v>
      </c>
      <c r="F452" t="str">
        <f t="shared" si="96"/>
        <v>H. Praktikum</v>
      </c>
      <c r="G452" t="str">
        <f t="shared" si="97"/>
        <v>M.Sc. Psychologie - Arbeits- und OrganisationspsychologieH. Praktikum</v>
      </c>
      <c r="I452" t="s">
        <v>31</v>
      </c>
      <c r="J452">
        <v>10</v>
      </c>
      <c r="K452" t="s">
        <v>2</v>
      </c>
      <c r="L452" s="14">
        <v>3</v>
      </c>
      <c r="M452" t="str">
        <f>""</f>
        <v/>
      </c>
      <c r="N452" t="str">
        <f t="shared" si="98"/>
        <v>M.02.132.640</v>
      </c>
      <c r="O452" t="str">
        <f t="shared" si="99"/>
        <v>M.Sc. Psychologie - Arbeits- und OrganisationspsychologieH. Praktikumkomplett</v>
      </c>
    </row>
    <row r="453" spans="1:15" x14ac:dyDescent="0.25">
      <c r="A453" t="s">
        <v>283</v>
      </c>
      <c r="C453" s="1" t="s">
        <v>260</v>
      </c>
      <c r="D453" t="s">
        <v>11</v>
      </c>
      <c r="E453" t="s">
        <v>240</v>
      </c>
      <c r="F453" t="str">
        <f t="shared" si="96"/>
        <v>I. Anwendungsvertiefung</v>
      </c>
      <c r="G453" t="str">
        <f t="shared" si="97"/>
        <v>M.Sc. Psychologie - Arbeits- und OrganisationspsychologieI. Anwendungsvertiefung</v>
      </c>
      <c r="I453" t="s">
        <v>31</v>
      </c>
      <c r="J453">
        <v>8</v>
      </c>
      <c r="K453" t="s">
        <v>222</v>
      </c>
      <c r="L453" s="14">
        <v>3</v>
      </c>
      <c r="M453" t="str">
        <f>""</f>
        <v/>
      </c>
      <c r="N453" t="str">
        <f t="shared" si="98"/>
        <v>M.02.132.650</v>
      </c>
      <c r="O453" t="str">
        <f t="shared" si="99"/>
        <v>M.Sc. Psychologie - Arbeits- und OrganisationspsychologieI. Anwendungsvertiefungkomplett</v>
      </c>
    </row>
    <row r="454" spans="1:15" x14ac:dyDescent="0.25">
      <c r="A454" t="s">
        <v>283</v>
      </c>
      <c r="C454" s="1" t="s">
        <v>260</v>
      </c>
      <c r="D454" t="s">
        <v>11</v>
      </c>
      <c r="E454" t="s">
        <v>241</v>
      </c>
      <c r="F454" t="str">
        <f t="shared" si="96"/>
        <v>I. Anwendungsvertiefung Klinische &amp; klinisch-experimentelle Psychologie</v>
      </c>
      <c r="G454" t="str">
        <f t="shared" si="97"/>
        <v>M.Sc. Psychologie - Arbeits- und OrganisationspsychologieI. Anwendungsvertiefung Klinische &amp; klinisch-experimentelle Psychologie</v>
      </c>
      <c r="H454">
        <v>6160</v>
      </c>
      <c r="I454" t="s">
        <v>390</v>
      </c>
      <c r="J454">
        <v>4</v>
      </c>
      <c r="L454" s="14">
        <v>3</v>
      </c>
      <c r="M454" t="str">
        <f>""</f>
        <v/>
      </c>
      <c r="N454" t="str">
        <f t="shared" si="98"/>
        <v>M.02.132.650</v>
      </c>
      <c r="O454" t="str">
        <f t="shared" si="99"/>
        <v>M.Sc. Psychologie - Arbeits- und OrganisationspsychologieI. Anwendungsvertiefung Klinische &amp; klinisch-experimentelle PsychologieSE Mechanismen psychischer Störungen</v>
      </c>
    </row>
    <row r="455" spans="1:15" x14ac:dyDescent="0.25">
      <c r="A455" t="s">
        <v>283</v>
      </c>
      <c r="C455" s="1" t="s">
        <v>260</v>
      </c>
      <c r="D455" t="s">
        <v>11</v>
      </c>
      <c r="E455" t="s">
        <v>241</v>
      </c>
      <c r="F455" t="str">
        <f t="shared" si="96"/>
        <v>I. Anwendungsvertiefung Klinische &amp; klinisch-experimentelle Psychologie</v>
      </c>
      <c r="G455" t="str">
        <f t="shared" si="97"/>
        <v>M.Sc. Psychologie - Arbeits- und OrganisationspsychologieI. Anwendungsvertiefung Klinische &amp; klinisch-experimentelle Psychologie</v>
      </c>
      <c r="H455">
        <v>6170</v>
      </c>
      <c r="I455" t="s">
        <v>391</v>
      </c>
      <c r="J455">
        <v>4</v>
      </c>
      <c r="L455" s="14">
        <v>3</v>
      </c>
      <c r="M455" t="str">
        <f>""</f>
        <v/>
      </c>
      <c r="N455" t="str">
        <f t="shared" si="98"/>
        <v>M.02.132.650</v>
      </c>
      <c r="O455" t="str">
        <f t="shared" si="99"/>
        <v>M.Sc. Psychologie - Arbeits- und OrganisationspsychologieI. Anwendungsvertiefung Klinische &amp; klinisch-experimentelle PsychologieSE Experimentelle Standardmethoden der Klinischen Psychologie</v>
      </c>
    </row>
    <row r="456" spans="1:15" x14ac:dyDescent="0.25">
      <c r="A456" t="s">
        <v>283</v>
      </c>
      <c r="C456" s="1" t="s">
        <v>260</v>
      </c>
      <c r="D456" t="s">
        <v>11</v>
      </c>
      <c r="E456" t="s">
        <v>242</v>
      </c>
      <c r="F456" t="str">
        <f t="shared" si="96"/>
        <v>I. Anwendungsvertiefung Gesundheitspsychologie</v>
      </c>
      <c r="G456" t="str">
        <f t="shared" si="97"/>
        <v>M.Sc. Psychologie - Arbeits- und OrganisationspsychologieI. Anwendungsvertiefung Gesundheitspsychologie</v>
      </c>
      <c r="H456">
        <v>6180</v>
      </c>
      <c r="I456" t="s">
        <v>392</v>
      </c>
      <c r="J456">
        <v>4</v>
      </c>
      <c r="L456" s="14">
        <v>3</v>
      </c>
      <c r="M456" t="str">
        <f>""</f>
        <v/>
      </c>
      <c r="N456" t="str">
        <f t="shared" si="98"/>
        <v>M.02.132.650</v>
      </c>
      <c r="O456" t="str">
        <f t="shared" si="99"/>
        <v>M.Sc. Psychologie - Arbeits- und OrganisationspsychologieI. Anwendungsvertiefung GesundheitspsychologieSE Angewandte Gesundheitspsychologie</v>
      </c>
    </row>
    <row r="457" spans="1:15" x14ac:dyDescent="0.25">
      <c r="A457" t="s">
        <v>283</v>
      </c>
      <c r="C457" s="1" t="s">
        <v>260</v>
      </c>
      <c r="D457" t="s">
        <v>11</v>
      </c>
      <c r="E457" t="s">
        <v>242</v>
      </c>
      <c r="F457" t="str">
        <f t="shared" si="96"/>
        <v>I. Anwendungsvertiefung Gesundheitspsychologie</v>
      </c>
      <c r="G457" t="str">
        <f t="shared" si="97"/>
        <v>M.Sc. Psychologie - Arbeits- und OrganisationspsychologieI. Anwendungsvertiefung Gesundheitspsychologie</v>
      </c>
      <c r="H457">
        <v>6190</v>
      </c>
      <c r="I457" t="s">
        <v>393</v>
      </c>
      <c r="J457">
        <v>4</v>
      </c>
      <c r="L457" s="14">
        <v>3</v>
      </c>
      <c r="M457" t="str">
        <f>""</f>
        <v/>
      </c>
      <c r="N457" t="str">
        <f t="shared" si="98"/>
        <v>M.02.132.650</v>
      </c>
      <c r="O457" t="str">
        <f t="shared" si="99"/>
        <v>M.Sc. Psychologie - Arbeits- und OrganisationspsychologieI. Anwendungsvertiefung GesundheitspsychologieSE Prävention &amp; Gesundheitsforschung</v>
      </c>
    </row>
    <row r="458" spans="1:15" x14ac:dyDescent="0.25">
      <c r="A458" t="s">
        <v>283</v>
      </c>
      <c r="C458" s="1" t="s">
        <v>260</v>
      </c>
      <c r="D458" t="s">
        <v>11</v>
      </c>
      <c r="E458" t="s">
        <v>243</v>
      </c>
      <c r="F458" t="str">
        <f t="shared" si="96"/>
        <v>I. Anwendungsvertiefung Kognitionspsychologie</v>
      </c>
      <c r="G458" t="str">
        <f t="shared" si="97"/>
        <v>M.Sc. Psychologie - Arbeits- und OrganisationspsychologieI. Anwendungsvertiefung Kognitionspsychologie</v>
      </c>
      <c r="H458">
        <v>6200</v>
      </c>
      <c r="I458" t="s">
        <v>394</v>
      </c>
      <c r="J458">
        <v>4</v>
      </c>
      <c r="L458" s="14">
        <v>3</v>
      </c>
      <c r="M458" t="str">
        <f>""</f>
        <v/>
      </c>
      <c r="N458" t="str">
        <f t="shared" si="98"/>
        <v>M.02.132.650</v>
      </c>
      <c r="O458" t="str">
        <f t="shared" si="99"/>
        <v>M.Sc. Psychologie - Arbeits- und OrganisationspsychologieI. Anwendungsvertiefung KognitionspsychologieSE Grundlagen der anwendungsorientierten Kognitionspsychologie</v>
      </c>
    </row>
    <row r="459" spans="1:15" x14ac:dyDescent="0.25">
      <c r="A459" t="s">
        <v>283</v>
      </c>
      <c r="C459" s="1" t="s">
        <v>260</v>
      </c>
      <c r="D459" t="s">
        <v>11</v>
      </c>
      <c r="E459" t="s">
        <v>243</v>
      </c>
      <c r="F459" t="str">
        <f t="shared" si="96"/>
        <v>I. Anwendungsvertiefung Kognitionspsychologie</v>
      </c>
      <c r="G459" t="str">
        <f t="shared" si="97"/>
        <v>M.Sc. Psychologie - Arbeits- und OrganisationspsychologieI. Anwendungsvertiefung Kognitionspsychologie</v>
      </c>
      <c r="H459">
        <v>6210</v>
      </c>
      <c r="I459" t="s">
        <v>395</v>
      </c>
      <c r="J459">
        <v>4</v>
      </c>
      <c r="L459" s="14">
        <v>3</v>
      </c>
      <c r="M459" t="str">
        <f>""</f>
        <v/>
      </c>
      <c r="N459" t="str">
        <f t="shared" si="98"/>
        <v>M.02.132.650</v>
      </c>
      <c r="O459" t="str">
        <f t="shared" si="99"/>
        <v>M.Sc. Psychologie - Arbeits- und OrganisationspsychologieI. Anwendungsvertiefung KognitionspsychologieSE Spezielle Themen der anwendungsorientierten Kognitionspsychologie</v>
      </c>
    </row>
    <row r="460" spans="1:15" x14ac:dyDescent="0.25">
      <c r="A460" t="s">
        <v>283</v>
      </c>
      <c r="C460" s="1" t="s">
        <v>260</v>
      </c>
      <c r="D460" t="s">
        <v>11</v>
      </c>
      <c r="E460" t="s">
        <v>244</v>
      </c>
      <c r="F460" t="str">
        <f t="shared" si="96"/>
        <v>I. Anwendungsvertiefung Sozialpsychologie</v>
      </c>
      <c r="G460" t="str">
        <f t="shared" si="97"/>
        <v>M.Sc. Psychologie - Arbeits- und OrganisationspsychologieI. Anwendungsvertiefung Sozialpsychologie</v>
      </c>
      <c r="H460">
        <v>6220</v>
      </c>
      <c r="I460" t="s">
        <v>396</v>
      </c>
      <c r="J460">
        <v>4</v>
      </c>
      <c r="L460" s="14">
        <v>3</v>
      </c>
      <c r="M460" t="str">
        <f>""</f>
        <v/>
      </c>
      <c r="N460" t="str">
        <f t="shared" si="98"/>
        <v>M.02.132.650</v>
      </c>
      <c r="O460" t="str">
        <f t="shared" si="99"/>
        <v>M.Sc. Psychologie - Arbeits- und OrganisationspsychologieI. Anwendungsvertiefung SozialpsychologieSE Anwendungen der Sozialpsychologie</v>
      </c>
    </row>
    <row r="461" spans="1:15" x14ac:dyDescent="0.25">
      <c r="A461" t="s">
        <v>283</v>
      </c>
      <c r="B461" t="str">
        <f>"A.02.132."&amp;C461</f>
        <v>A.02.132.300</v>
      </c>
      <c r="C461" s="5">
        <v>300</v>
      </c>
      <c r="D461" t="s">
        <v>12</v>
      </c>
      <c r="E461" t="s">
        <v>111</v>
      </c>
      <c r="F461" t="str">
        <f t="shared" si="96"/>
        <v>J. Abschlussmodul</v>
      </c>
      <c r="G461" t="str">
        <f t="shared" si="97"/>
        <v>M.Sc. Psychologie - Arbeits- und OrganisationspsychologieJ. Abschlussmodul</v>
      </c>
      <c r="I461" t="s">
        <v>31</v>
      </c>
      <c r="J461">
        <v>36</v>
      </c>
      <c r="L461" s="14" t="s">
        <v>44</v>
      </c>
      <c r="N461" t="str">
        <f t="shared" si="98"/>
        <v>A.02.132.300</v>
      </c>
      <c r="O461" t="str">
        <f t="shared" si="99"/>
        <v>M.Sc. Psychologie - Arbeits- und OrganisationspsychologieJ. Abschlussmodulkomplett</v>
      </c>
    </row>
    <row r="462" spans="1:15" x14ac:dyDescent="0.25">
      <c r="A462" t="s">
        <v>283</v>
      </c>
      <c r="C462" s="5">
        <v>300</v>
      </c>
      <c r="D462" t="s">
        <v>12</v>
      </c>
      <c r="E462" t="s">
        <v>111</v>
      </c>
      <c r="F462" t="str">
        <f t="shared" si="96"/>
        <v>J. Abschlussmodul</v>
      </c>
      <c r="G462" t="str">
        <f t="shared" si="97"/>
        <v>M.Sc. Psychologie - Arbeits- und OrganisationspsychologieJ. Abschlussmodul</v>
      </c>
      <c r="H462">
        <v>6230</v>
      </c>
      <c r="I462" t="s">
        <v>245</v>
      </c>
      <c r="J462">
        <v>2</v>
      </c>
      <c r="L462" s="14">
        <v>3</v>
      </c>
      <c r="N462" t="str">
        <f t="shared" si="98"/>
        <v>M.02.132.300</v>
      </c>
      <c r="O462" t="str">
        <f t="shared" si="99"/>
        <v>M.Sc. Psychologie - Arbeits- und OrganisationspsychologieJ. AbschlussmodulForschungskolloquium</v>
      </c>
    </row>
    <row r="463" spans="1:15" x14ac:dyDescent="0.25">
      <c r="A463" t="s">
        <v>283</v>
      </c>
      <c r="C463" s="5">
        <v>300</v>
      </c>
      <c r="D463" t="s">
        <v>12</v>
      </c>
      <c r="E463" t="s">
        <v>111</v>
      </c>
      <c r="F463" t="str">
        <f t="shared" si="96"/>
        <v>J. Abschlussmodul</v>
      </c>
      <c r="G463" t="str">
        <f t="shared" si="97"/>
        <v>M.Sc. Psychologie - Arbeits- und OrganisationspsychologieJ. Abschlussmodul</v>
      </c>
      <c r="H463">
        <v>6240</v>
      </c>
      <c r="I463" t="s">
        <v>246</v>
      </c>
      <c r="J463">
        <v>2</v>
      </c>
      <c r="L463" s="14">
        <v>4</v>
      </c>
      <c r="N463" t="str">
        <f t="shared" si="98"/>
        <v>M.02.132.300</v>
      </c>
      <c r="O463" t="str">
        <f t="shared" si="99"/>
        <v>M.Sc. Psychologie - Arbeits- und OrganisationspsychologieJ. AbschlussmodulMSc. Kolloquium</v>
      </c>
    </row>
    <row r="464" spans="1:15" x14ac:dyDescent="0.25">
      <c r="A464" t="s">
        <v>283</v>
      </c>
      <c r="C464" s="5">
        <v>300</v>
      </c>
      <c r="D464" t="s">
        <v>12</v>
      </c>
      <c r="E464" t="s">
        <v>111</v>
      </c>
      <c r="F464" t="str">
        <f t="shared" si="96"/>
        <v>J. Abschlussmodul</v>
      </c>
      <c r="G464" t="str">
        <f t="shared" si="97"/>
        <v>M.Sc. Psychologie - Arbeits- und OrganisationspsychologieJ. Abschlussmodul</v>
      </c>
      <c r="I464" t="s">
        <v>247</v>
      </c>
      <c r="J464">
        <v>30</v>
      </c>
      <c r="L464" s="14" t="s">
        <v>44</v>
      </c>
      <c r="N464" t="str">
        <f t="shared" si="98"/>
        <v>M.02.132.300</v>
      </c>
      <c r="O464" t="str">
        <f t="shared" si="99"/>
        <v>M.Sc. Psychologie - Arbeits- und OrganisationspsychologieJ. AbschlussmodulMSc. Arbeit</v>
      </c>
    </row>
    <row r="465" spans="1:15" x14ac:dyDescent="0.25">
      <c r="A465" t="s">
        <v>283</v>
      </c>
      <c r="C465" s="5">
        <v>300</v>
      </c>
      <c r="D465" t="s">
        <v>12</v>
      </c>
      <c r="E465" t="s">
        <v>111</v>
      </c>
      <c r="F465" t="str">
        <f t="shared" si="96"/>
        <v>J. Abschlussmodul</v>
      </c>
      <c r="G465" t="str">
        <f t="shared" si="97"/>
        <v>M.Sc. Psychologie - Arbeits- und OrganisationspsychologieJ. Abschlussmodul</v>
      </c>
      <c r="I465" t="s">
        <v>248</v>
      </c>
      <c r="J465">
        <v>2</v>
      </c>
      <c r="K465" t="s">
        <v>229</v>
      </c>
      <c r="L465" s="14">
        <v>4</v>
      </c>
      <c r="M465" t="str">
        <f>""</f>
        <v/>
      </c>
      <c r="N465" t="str">
        <f t="shared" si="98"/>
        <v>M.02.132.300</v>
      </c>
      <c r="O465" t="str">
        <f t="shared" si="99"/>
        <v>M.Sc. Psychologie - Arbeits- und OrganisationspsychologieJ. AbschlussmodulMSc. Prüfung</v>
      </c>
    </row>
    <row r="466" spans="1:15" x14ac:dyDescent="0.25">
      <c r="A466" t="s">
        <v>334</v>
      </c>
      <c r="C466" s="5">
        <v>900</v>
      </c>
      <c r="D466" t="s">
        <v>1</v>
      </c>
      <c r="E466" t="s">
        <v>336</v>
      </c>
      <c r="F466" t="str">
        <f t="shared" ref="F466" si="101">D466&amp;". "&amp;E466</f>
        <v>A. Vertiefung Forschungsmethodik &amp; Statistik</v>
      </c>
      <c r="G466" t="str">
        <f t="shared" ref="G466" si="102">A466&amp;F466</f>
        <v>M.Sc. Klinische Psychologie &amp; Psychotherapie (neue PsychThO)A. Vertiefung Forschungsmethodik &amp; Statistik</v>
      </c>
      <c r="I466" t="s">
        <v>31</v>
      </c>
      <c r="J466">
        <v>9</v>
      </c>
      <c r="L466" s="14">
        <v>1</v>
      </c>
      <c r="M466" t="str">
        <f>""</f>
        <v/>
      </c>
      <c r="N466" t="str">
        <f t="shared" si="98"/>
        <v>M.02.132.900</v>
      </c>
      <c r="O466" t="str">
        <f t="shared" ref="O466" si="103">A466&amp;F466&amp;I466</f>
        <v>M.Sc. Klinische Psychologie &amp; Psychotherapie (neue PsychThO)A. Vertiefung Forschungsmethodik &amp; Statistikkomplett</v>
      </c>
    </row>
    <row r="467" spans="1:15" x14ac:dyDescent="0.25">
      <c r="A467" t="s">
        <v>334</v>
      </c>
      <c r="C467" s="5">
        <v>900</v>
      </c>
      <c r="D467" t="s">
        <v>1</v>
      </c>
      <c r="E467" t="s">
        <v>336</v>
      </c>
      <c r="F467" t="str">
        <f t="shared" si="96"/>
        <v>A. Vertiefung Forschungsmethodik &amp; Statistik</v>
      </c>
      <c r="G467" t="str">
        <f t="shared" si="97"/>
        <v>M.Sc. Klinische Psychologie &amp; Psychotherapie (neue PsychThO)A. Vertiefung Forschungsmethodik &amp; Statistik</v>
      </c>
      <c r="I467" t="s">
        <v>348</v>
      </c>
      <c r="J467">
        <v>3</v>
      </c>
      <c r="L467" s="14">
        <v>1</v>
      </c>
      <c r="M467" t="str">
        <f>""</f>
        <v/>
      </c>
      <c r="N467" t="str">
        <f t="shared" si="98"/>
        <v>M.02.132.900</v>
      </c>
      <c r="O467" t="str">
        <f t="shared" si="99"/>
        <v>M.Sc. Klinische Psychologie &amp; Psychotherapie (neue PsychThO)A. Vertiefung Forschungsmethodik &amp; StatistikVL Fortgeschrittene statistische Methoden-Grundlagen</v>
      </c>
    </row>
    <row r="468" spans="1:15" x14ac:dyDescent="0.25">
      <c r="A468" t="s">
        <v>334</v>
      </c>
      <c r="C468" s="5">
        <v>900</v>
      </c>
      <c r="D468" t="s">
        <v>1</v>
      </c>
      <c r="E468" t="s">
        <v>336</v>
      </c>
      <c r="F468" t="str">
        <f t="shared" ref="F468:F507" si="104">D468&amp;". "&amp;E468</f>
        <v>A. Vertiefung Forschungsmethodik &amp; Statistik</v>
      </c>
      <c r="G468" t="str">
        <f t="shared" ref="G468:G507" si="105">A468&amp;F468</f>
        <v>M.Sc. Klinische Psychologie &amp; Psychotherapie (neue PsychThO)A. Vertiefung Forschungsmethodik &amp; Statistik</v>
      </c>
      <c r="I468" t="s">
        <v>349</v>
      </c>
      <c r="J468">
        <v>2</v>
      </c>
      <c r="L468" s="14">
        <v>1</v>
      </c>
      <c r="M468" t="str">
        <f>""</f>
        <v/>
      </c>
      <c r="N468" t="str">
        <f t="shared" si="98"/>
        <v>M.02.132.900</v>
      </c>
      <c r="O468" t="str">
        <f t="shared" si="99"/>
        <v>M.Sc. Klinische Psychologie &amp; Psychotherapie (neue PsychThO)A. Vertiefung Forschungsmethodik &amp; StatistikUE Fortgeschrittene statistische Methoden-Grundlagen</v>
      </c>
    </row>
    <row r="469" spans="1:15" x14ac:dyDescent="0.25">
      <c r="A469" t="s">
        <v>334</v>
      </c>
      <c r="C469" s="5">
        <v>900</v>
      </c>
      <c r="D469" t="s">
        <v>1</v>
      </c>
      <c r="E469" t="s">
        <v>336</v>
      </c>
      <c r="F469" t="str">
        <f t="shared" si="104"/>
        <v>A. Vertiefung Forschungsmethodik &amp; Statistik</v>
      </c>
      <c r="G469" t="str">
        <f t="shared" si="105"/>
        <v>M.Sc. Klinische Psychologie &amp; Psychotherapie (neue PsychThO)A. Vertiefung Forschungsmethodik &amp; Statistik</v>
      </c>
      <c r="I469" t="s">
        <v>350</v>
      </c>
      <c r="J469">
        <v>4</v>
      </c>
      <c r="L469" s="14">
        <v>2</v>
      </c>
      <c r="M469" t="str">
        <f>""</f>
        <v/>
      </c>
      <c r="N469" t="str">
        <f t="shared" si="98"/>
        <v>M.02.132.900</v>
      </c>
      <c r="O469" t="str">
        <f t="shared" si="99"/>
        <v>M.Sc. Klinische Psychologie &amp; Psychotherapie (neue PsychThO)A. Vertiefung Forschungsmethodik &amp; StatistikSE Evaluation und Integration in Psychotherapie</v>
      </c>
    </row>
    <row r="470" spans="1:15" x14ac:dyDescent="0.25">
      <c r="A470" t="s">
        <v>334</v>
      </c>
      <c r="C470" s="5">
        <v>910</v>
      </c>
      <c r="D470" t="s">
        <v>2</v>
      </c>
      <c r="E470" t="s">
        <v>337</v>
      </c>
      <c r="F470" t="str">
        <f t="shared" ref="F470" si="106">D470&amp;". "&amp;E470</f>
        <v>B. Vertiefte psychologische Diagnostik und Begutachtung</v>
      </c>
      <c r="G470" t="str">
        <f t="shared" ref="G470" si="107">A470&amp;F470</f>
        <v>M.Sc. Klinische Psychologie &amp; Psychotherapie (neue PsychThO)B. Vertiefte psychologische Diagnostik und Begutachtung</v>
      </c>
      <c r="I470" t="s">
        <v>31</v>
      </c>
      <c r="J470">
        <v>9</v>
      </c>
      <c r="L470" s="14">
        <v>1</v>
      </c>
      <c r="M470" t="str">
        <f>""</f>
        <v/>
      </c>
      <c r="N470" t="str">
        <f t="shared" si="98"/>
        <v>M.02.132.910</v>
      </c>
      <c r="O470" t="str">
        <f t="shared" ref="O470" si="108">A470&amp;F470&amp;I470</f>
        <v>M.Sc. Klinische Psychologie &amp; Psychotherapie (neue PsychThO)B. Vertiefte psychologische Diagnostik und Begutachtungkomplett</v>
      </c>
    </row>
    <row r="471" spans="1:15" x14ac:dyDescent="0.25">
      <c r="A471" t="s">
        <v>334</v>
      </c>
      <c r="C471" s="5">
        <v>910</v>
      </c>
      <c r="D471" t="s">
        <v>2</v>
      </c>
      <c r="E471" t="s">
        <v>337</v>
      </c>
      <c r="F471" t="str">
        <f t="shared" si="104"/>
        <v>B. Vertiefte psychologische Diagnostik und Begutachtung</v>
      </c>
      <c r="G471" t="str">
        <f t="shared" si="105"/>
        <v>M.Sc. Klinische Psychologie &amp; Psychotherapie (neue PsychThO)B. Vertiefte psychologische Diagnostik und Begutachtung</v>
      </c>
      <c r="I471" t="s">
        <v>351</v>
      </c>
      <c r="J471">
        <v>4</v>
      </c>
      <c r="L471" s="14">
        <v>1</v>
      </c>
      <c r="M471" t="str">
        <f>""</f>
        <v/>
      </c>
      <c r="N471" t="str">
        <f t="shared" si="98"/>
        <v>M.02.132.910</v>
      </c>
      <c r="O471" t="str">
        <f t="shared" si="99"/>
        <v>M.Sc. Klinische Psychologie &amp; Psychotherapie (neue PsychThO)B. Vertiefte psychologische Diagnostik und BegutachtungSE Fortgeschrittene Diagnostik I - Gutachten</v>
      </c>
    </row>
    <row r="472" spans="1:15" x14ac:dyDescent="0.25">
      <c r="A472" t="s">
        <v>334</v>
      </c>
      <c r="C472" s="5">
        <v>910</v>
      </c>
      <c r="D472" t="s">
        <v>2</v>
      </c>
      <c r="E472" t="s">
        <v>337</v>
      </c>
      <c r="F472" t="str">
        <f t="shared" si="104"/>
        <v>B. Vertiefte psychologische Diagnostik und Begutachtung</v>
      </c>
      <c r="G472" t="str">
        <f t="shared" si="105"/>
        <v>M.Sc. Klinische Psychologie &amp; Psychotherapie (neue PsychThO)B. Vertiefte psychologische Diagnostik und Begutachtung</v>
      </c>
      <c r="I472" t="s">
        <v>353</v>
      </c>
      <c r="J472">
        <v>3</v>
      </c>
      <c r="L472" s="14">
        <v>2</v>
      </c>
      <c r="M472" t="str">
        <f>""</f>
        <v/>
      </c>
      <c r="N472" t="str">
        <f t="shared" si="98"/>
        <v>M.02.132.910</v>
      </c>
      <c r="O472" t="str">
        <f t="shared" si="99"/>
        <v>M.Sc. Klinische Psychologie &amp; Psychotherapie (neue PsychThO)B. Vertiefte psychologische Diagnostik und BegutachtungVL Fortgeschrittene Diagnostik II - Avancierte Testtheorie</v>
      </c>
    </row>
    <row r="473" spans="1:15" x14ac:dyDescent="0.25">
      <c r="A473" t="s">
        <v>334</v>
      </c>
      <c r="C473" s="5">
        <v>910</v>
      </c>
      <c r="D473" t="s">
        <v>2</v>
      </c>
      <c r="E473" t="s">
        <v>337</v>
      </c>
      <c r="F473" t="str">
        <f t="shared" si="104"/>
        <v>B. Vertiefte psychologische Diagnostik und Begutachtung</v>
      </c>
      <c r="G473" t="str">
        <f t="shared" si="105"/>
        <v>M.Sc. Klinische Psychologie &amp; Psychotherapie (neue PsychThO)B. Vertiefte psychologische Diagnostik und Begutachtung</v>
      </c>
      <c r="I473" t="s">
        <v>352</v>
      </c>
      <c r="J473">
        <v>2</v>
      </c>
      <c r="L473" s="14">
        <v>2</v>
      </c>
      <c r="M473" t="str">
        <f>""</f>
        <v/>
      </c>
      <c r="N473" t="str">
        <f t="shared" si="98"/>
        <v>M.02.132.910</v>
      </c>
      <c r="O473" t="str">
        <f t="shared" si="99"/>
        <v>M.Sc. Klinische Psychologie &amp; Psychotherapie (neue PsychThO)B. Vertiefte psychologische Diagnostik und BegutachtungUE Fortgeschrittene Diagnostik - avancierte Testtheorie</v>
      </c>
    </row>
    <row r="474" spans="1:15" x14ac:dyDescent="0.25">
      <c r="A474" t="s">
        <v>334</v>
      </c>
      <c r="C474" s="5">
        <v>920</v>
      </c>
      <c r="D474" t="s">
        <v>4</v>
      </c>
      <c r="E474" t="s">
        <v>335</v>
      </c>
      <c r="F474" t="str">
        <f t="shared" si="104"/>
        <v>C. Wissenschaftliche Vertiefung</v>
      </c>
      <c r="G474" t="str">
        <f t="shared" si="105"/>
        <v>M.Sc. Klinische Psychologie &amp; Psychotherapie (neue PsychThO)C. Wissenschaftliche Vertiefung</v>
      </c>
      <c r="I474" t="s">
        <v>31</v>
      </c>
      <c r="J474">
        <v>8</v>
      </c>
      <c r="L474" t="s">
        <v>217</v>
      </c>
      <c r="M474" t="str">
        <f>""</f>
        <v/>
      </c>
      <c r="N474" t="str">
        <f t="shared" si="98"/>
        <v>M.02.132.920</v>
      </c>
      <c r="O474" t="str">
        <f t="shared" si="99"/>
        <v>M.Sc. Klinische Psychologie &amp; Psychotherapie (neue PsychThO)C. Wissenschaftliche Vertiefungkomplett</v>
      </c>
    </row>
    <row r="475" spans="1:15" x14ac:dyDescent="0.25">
      <c r="A475" t="s">
        <v>334</v>
      </c>
      <c r="C475" s="5">
        <v>920</v>
      </c>
      <c r="D475" t="s">
        <v>4</v>
      </c>
      <c r="E475" t="s">
        <v>335</v>
      </c>
      <c r="F475" t="str">
        <f t="shared" si="104"/>
        <v>C. Wissenschaftliche Vertiefung</v>
      </c>
      <c r="G475" t="str">
        <f t="shared" si="105"/>
        <v>M.Sc. Klinische Psychologie &amp; Psychotherapie (neue PsychThO)C. Wissenschaftliche Vertiefung</v>
      </c>
      <c r="I475" t="s">
        <v>409</v>
      </c>
      <c r="J475">
        <v>4</v>
      </c>
      <c r="L475" t="s">
        <v>217</v>
      </c>
      <c r="M475" t="str">
        <f>""</f>
        <v/>
      </c>
      <c r="N475" t="str">
        <f t="shared" si="98"/>
        <v>M.02.132.920</v>
      </c>
      <c r="O475" t="str">
        <f t="shared" si="99"/>
        <v>M.Sc. Klinische Psychologie &amp; Psychotherapie (neue PsychThO)C. Wissenschaftliche VertiefungWahl-SE Persönlichkeitspsy. "The power of personality"</v>
      </c>
    </row>
    <row r="476" spans="1:15" x14ac:dyDescent="0.25">
      <c r="A476" t="s">
        <v>334</v>
      </c>
      <c r="C476" s="5">
        <v>920</v>
      </c>
      <c r="D476" t="s">
        <v>4</v>
      </c>
      <c r="E476" t="s">
        <v>335</v>
      </c>
      <c r="F476" t="str">
        <f t="shared" ref="F476" si="109">D476&amp;". "&amp;E476</f>
        <v>C. Wissenschaftliche Vertiefung</v>
      </c>
      <c r="G476" t="str">
        <f t="shared" ref="G476" si="110">A476&amp;F476</f>
        <v>M.Sc. Klinische Psychologie &amp; Psychotherapie (neue PsychThO)C. Wissenschaftliche Vertiefung</v>
      </c>
      <c r="I476" t="s">
        <v>410</v>
      </c>
      <c r="J476">
        <v>4</v>
      </c>
      <c r="L476" t="s">
        <v>217</v>
      </c>
      <c r="M476" t="str">
        <f>""</f>
        <v/>
      </c>
      <c r="N476" t="str">
        <f t="shared" si="98"/>
        <v>M.02.132.920</v>
      </c>
      <c r="O476" t="str">
        <f t="shared" ref="O476" si="111">A476&amp;F476&amp;I476</f>
        <v>M.Sc. Klinische Psychologie &amp; Psychotherapie (neue PsychThO)C. Wissenschaftliche VertiefungWahl-SE Aktuelle Kontroversen in der Persönlichkeitspsy.</v>
      </c>
    </row>
    <row r="477" spans="1:15" x14ac:dyDescent="0.25">
      <c r="A477" t="s">
        <v>334</v>
      </c>
      <c r="C477" s="5">
        <v>920</v>
      </c>
      <c r="D477" t="s">
        <v>4</v>
      </c>
      <c r="E477" t="s">
        <v>335</v>
      </c>
      <c r="F477" t="str">
        <f t="shared" si="104"/>
        <v>C. Wissenschaftliche Vertiefung</v>
      </c>
      <c r="G477" t="str">
        <f t="shared" si="105"/>
        <v>M.Sc. Klinische Psychologie &amp; Psychotherapie (neue PsychThO)C. Wissenschaftliche Vertiefung</v>
      </c>
      <c r="I477" t="s">
        <v>411</v>
      </c>
      <c r="J477">
        <v>4</v>
      </c>
      <c r="L477" t="s">
        <v>217</v>
      </c>
      <c r="M477" t="str">
        <f>""</f>
        <v/>
      </c>
      <c r="N477" t="str">
        <f t="shared" si="98"/>
        <v>M.02.132.920</v>
      </c>
      <c r="O477" t="str">
        <f t="shared" si="99"/>
        <v>M.Sc. Klinische Psychologie &amp; Psychotherapie (neue PsychThO)C. Wissenschaftliche VertiefungWahl-SE Soziale Kognition</v>
      </c>
    </row>
    <row r="478" spans="1:15" x14ac:dyDescent="0.25">
      <c r="A478" t="s">
        <v>334</v>
      </c>
      <c r="C478" s="5">
        <v>920</v>
      </c>
      <c r="D478" t="s">
        <v>4</v>
      </c>
      <c r="E478" t="s">
        <v>335</v>
      </c>
      <c r="F478" t="str">
        <f t="shared" ref="F478" si="112">D478&amp;". "&amp;E478</f>
        <v>C. Wissenschaftliche Vertiefung</v>
      </c>
      <c r="G478" t="str">
        <f t="shared" ref="G478" si="113">A478&amp;F478</f>
        <v>M.Sc. Klinische Psychologie &amp; Psychotherapie (neue PsychThO)C. Wissenschaftliche Vertiefung</v>
      </c>
      <c r="I478" t="s">
        <v>426</v>
      </c>
      <c r="J478">
        <v>4</v>
      </c>
      <c r="L478" t="s">
        <v>217</v>
      </c>
      <c r="M478" t="str">
        <f>""</f>
        <v/>
      </c>
      <c r="N478" t="str">
        <f t="shared" si="98"/>
        <v>M.02.132.920</v>
      </c>
      <c r="O478" t="str">
        <f t="shared" ref="O478" si="114">A478&amp;F478&amp;I478</f>
        <v>M.Sc. Klinische Psychologie &amp; Psychotherapie (neue PsychThO)C. Wissenschaftliche VertiefungWahl-SE Aktuelle Kontroversen in der Sozialpsy.</v>
      </c>
    </row>
    <row r="479" spans="1:15" x14ac:dyDescent="0.25">
      <c r="A479" t="s">
        <v>334</v>
      </c>
      <c r="C479" s="5">
        <v>920</v>
      </c>
      <c r="D479" t="s">
        <v>4</v>
      </c>
      <c r="E479" t="s">
        <v>335</v>
      </c>
      <c r="F479" t="str">
        <f t="shared" si="104"/>
        <v>C. Wissenschaftliche Vertiefung</v>
      </c>
      <c r="G479" t="str">
        <f t="shared" si="105"/>
        <v>M.Sc. Klinische Psychologie &amp; Psychotherapie (neue PsychThO)C. Wissenschaftliche Vertiefung</v>
      </c>
      <c r="I479" t="s">
        <v>412</v>
      </c>
      <c r="J479">
        <v>4</v>
      </c>
      <c r="L479" t="s">
        <v>217</v>
      </c>
      <c r="M479" t="str">
        <f>""</f>
        <v/>
      </c>
      <c r="N479" t="str">
        <f t="shared" si="98"/>
        <v>M.02.132.920</v>
      </c>
      <c r="O479" t="str">
        <f t="shared" si="99"/>
        <v>M.Sc. Klinische Psychologie &amp; Psychotherapie (neue PsychThO)C. Wissenschaftliche VertiefungWahl-SE Entwicklungspsychologie 1</v>
      </c>
    </row>
    <row r="480" spans="1:15" x14ac:dyDescent="0.25">
      <c r="A480" t="s">
        <v>334</v>
      </c>
      <c r="C480" s="5">
        <v>920</v>
      </c>
      <c r="D480" t="s">
        <v>4</v>
      </c>
      <c r="E480" t="s">
        <v>335</v>
      </c>
      <c r="F480" t="str">
        <f t="shared" ref="F480" si="115">D480&amp;". "&amp;E480</f>
        <v>C. Wissenschaftliche Vertiefung</v>
      </c>
      <c r="G480" t="str">
        <f t="shared" ref="G480" si="116">A480&amp;F480</f>
        <v>M.Sc. Klinische Psychologie &amp; Psychotherapie (neue PsychThO)C. Wissenschaftliche Vertiefung</v>
      </c>
      <c r="I480" t="s">
        <v>413</v>
      </c>
      <c r="J480">
        <v>4</v>
      </c>
      <c r="L480" t="s">
        <v>217</v>
      </c>
      <c r="M480" t="str">
        <f>""</f>
        <v/>
      </c>
      <c r="N480" t="str">
        <f t="shared" si="98"/>
        <v>M.02.132.920</v>
      </c>
      <c r="O480" t="str">
        <f t="shared" ref="O480" si="117">A480&amp;F480&amp;I480</f>
        <v>M.Sc. Klinische Psychologie &amp; Psychotherapie (neue PsychThO)C. Wissenschaftliche VertiefungWahl-SE Entwicklungspsychologie 2</v>
      </c>
    </row>
    <row r="481" spans="1:15" x14ac:dyDescent="0.25">
      <c r="A481" t="s">
        <v>334</v>
      </c>
      <c r="C481" s="5">
        <v>920</v>
      </c>
      <c r="D481" t="s">
        <v>4</v>
      </c>
      <c r="E481" t="s">
        <v>335</v>
      </c>
      <c r="F481" t="str">
        <f t="shared" si="104"/>
        <v>C. Wissenschaftliche Vertiefung</v>
      </c>
      <c r="G481" t="str">
        <f t="shared" si="105"/>
        <v>M.Sc. Klinische Psychologie &amp; Psychotherapie (neue PsychThO)C. Wissenschaftliche Vertiefung</v>
      </c>
      <c r="I481" t="s">
        <v>414</v>
      </c>
      <c r="J481">
        <v>4</v>
      </c>
      <c r="L481" t="s">
        <v>217</v>
      </c>
      <c r="M481" t="str">
        <f>""</f>
        <v/>
      </c>
      <c r="N481" t="str">
        <f t="shared" si="98"/>
        <v>M.02.132.920</v>
      </c>
      <c r="O481" t="str">
        <f t="shared" si="99"/>
        <v>M.Sc. Klinische Psychologie &amp; Psychotherapie (neue PsychThO)C. Wissenschaftliche VertiefungWahl-SE Aktuelle Grundlagenforschung Allg. Psych.</v>
      </c>
    </row>
    <row r="482" spans="1:15" x14ac:dyDescent="0.25">
      <c r="A482" t="s">
        <v>334</v>
      </c>
      <c r="C482" s="5">
        <v>920</v>
      </c>
      <c r="D482" t="s">
        <v>4</v>
      </c>
      <c r="E482" t="s">
        <v>335</v>
      </c>
      <c r="F482" t="str">
        <f t="shared" ref="F482" si="118">D482&amp;". "&amp;E482</f>
        <v>C. Wissenschaftliche Vertiefung</v>
      </c>
      <c r="G482" t="str">
        <f t="shared" ref="G482" si="119">A482&amp;F482</f>
        <v>M.Sc. Klinische Psychologie &amp; Psychotherapie (neue PsychThO)C. Wissenschaftliche Vertiefung</v>
      </c>
      <c r="I482" t="s">
        <v>415</v>
      </c>
      <c r="J482">
        <v>4</v>
      </c>
      <c r="L482" t="s">
        <v>217</v>
      </c>
      <c r="M482" t="str">
        <f>""</f>
        <v/>
      </c>
      <c r="N482" t="str">
        <f t="shared" si="98"/>
        <v>M.02.132.920</v>
      </c>
      <c r="O482" t="str">
        <f t="shared" ref="O482" si="120">A482&amp;F482&amp;I482</f>
        <v>M.Sc. Klinische Psychologie &amp; Psychotherapie (neue PsychThO)C. Wissenschaftliche VertiefungWahl-SE Spezielle Grundlagenforschung Allg. Psych.</v>
      </c>
    </row>
    <row r="483" spans="1:15" x14ac:dyDescent="0.25">
      <c r="A483" t="s">
        <v>334</v>
      </c>
      <c r="C483" s="5">
        <v>920</v>
      </c>
      <c r="D483" t="s">
        <v>4</v>
      </c>
      <c r="E483" t="s">
        <v>335</v>
      </c>
      <c r="F483" t="str">
        <f t="shared" si="104"/>
        <v>C. Wissenschaftliche Vertiefung</v>
      </c>
      <c r="G483" t="str">
        <f t="shared" si="105"/>
        <v>M.Sc. Klinische Psychologie &amp; Psychotherapie (neue PsychThO)C. Wissenschaftliche Vertiefung</v>
      </c>
      <c r="I483" t="s">
        <v>416</v>
      </c>
      <c r="J483">
        <v>4</v>
      </c>
      <c r="L483" t="s">
        <v>217</v>
      </c>
      <c r="M483" t="str">
        <f>""</f>
        <v/>
      </c>
      <c r="N483" t="str">
        <f t="shared" si="98"/>
        <v>M.02.132.920</v>
      </c>
      <c r="O483" t="str">
        <f t="shared" si="99"/>
        <v>M.Sc. Klinische Psychologie &amp; Psychotherapie (neue PsychThO)C. Wissenschaftliche VertiefungWahl-SE Neurowissenschaftl. Methoden</v>
      </c>
    </row>
    <row r="484" spans="1:15" x14ac:dyDescent="0.25">
      <c r="A484" t="s">
        <v>334</v>
      </c>
      <c r="C484" s="5">
        <v>920</v>
      </c>
      <c r="D484" t="s">
        <v>4</v>
      </c>
      <c r="E484" t="s">
        <v>335</v>
      </c>
      <c r="F484" t="str">
        <f t="shared" ref="F484" si="121">D484&amp;". "&amp;E484</f>
        <v>C. Wissenschaftliche Vertiefung</v>
      </c>
      <c r="G484" t="str">
        <f t="shared" ref="G484" si="122">A484&amp;F484</f>
        <v>M.Sc. Klinische Psychologie &amp; Psychotherapie (neue PsychThO)C. Wissenschaftliche Vertiefung</v>
      </c>
      <c r="I484" t="s">
        <v>417</v>
      </c>
      <c r="J484">
        <v>4</v>
      </c>
      <c r="L484" t="s">
        <v>217</v>
      </c>
      <c r="M484" t="str">
        <f>""</f>
        <v/>
      </c>
      <c r="N484" t="str">
        <f t="shared" si="98"/>
        <v>M.02.132.920</v>
      </c>
      <c r="O484" t="str">
        <f t="shared" ref="O484" si="123">A484&amp;F484&amp;I484</f>
        <v>M.Sc. Klinische Psychologie &amp; Psychotherapie (neue PsychThO)C. Wissenschaftliche VertiefungWahl-SE Kognitive und Klinische Neurowissenschaften</v>
      </c>
    </row>
    <row r="485" spans="1:15" x14ac:dyDescent="0.25">
      <c r="A485" t="s">
        <v>334</v>
      </c>
      <c r="C485" s="5">
        <v>920</v>
      </c>
      <c r="D485" t="s">
        <v>4</v>
      </c>
      <c r="E485" t="s">
        <v>335</v>
      </c>
      <c r="F485" t="str">
        <f t="shared" si="104"/>
        <v>C. Wissenschaftliche Vertiefung</v>
      </c>
      <c r="G485" t="str">
        <f t="shared" si="105"/>
        <v>M.Sc. Klinische Psychologie &amp; Psychotherapie (neue PsychThO)C. Wissenschaftliche Vertiefung</v>
      </c>
      <c r="I485" t="s">
        <v>418</v>
      </c>
      <c r="J485">
        <v>4</v>
      </c>
      <c r="L485" t="s">
        <v>217</v>
      </c>
      <c r="M485" t="str">
        <f>""</f>
        <v/>
      </c>
      <c r="N485" t="str">
        <f t="shared" si="98"/>
        <v>M.02.132.920</v>
      </c>
      <c r="O485" t="str">
        <f t="shared" si="99"/>
        <v>M.Sc. Klinische Psychologie &amp; Psychotherapie (neue PsychThO)C. Wissenschaftliche VertiefungWahl-SE Angewandte Gesundheitspsychologie</v>
      </c>
    </row>
    <row r="486" spans="1:15" x14ac:dyDescent="0.25">
      <c r="A486" t="s">
        <v>334</v>
      </c>
      <c r="C486" s="5">
        <v>920</v>
      </c>
      <c r="D486" t="s">
        <v>4</v>
      </c>
      <c r="E486" t="s">
        <v>335</v>
      </c>
      <c r="F486" t="str">
        <f t="shared" ref="F486" si="124">D486&amp;". "&amp;E486</f>
        <v>C. Wissenschaftliche Vertiefung</v>
      </c>
      <c r="G486" t="str">
        <f t="shared" ref="G486" si="125">A486&amp;F486</f>
        <v>M.Sc. Klinische Psychologie &amp; Psychotherapie (neue PsychThO)C. Wissenschaftliche Vertiefung</v>
      </c>
      <c r="I486" t="s">
        <v>419</v>
      </c>
      <c r="J486">
        <v>4</v>
      </c>
      <c r="L486" t="s">
        <v>217</v>
      </c>
      <c r="M486" t="str">
        <f>""</f>
        <v/>
      </c>
      <c r="N486" t="str">
        <f t="shared" ref="N486:N507" si="126">IF(B486="",IF(C486="","?",$C$4&amp;C486),B486)</f>
        <v>M.02.132.920</v>
      </c>
      <c r="O486" t="str">
        <f t="shared" ref="O486" si="127">A486&amp;F486&amp;I486</f>
        <v>M.Sc. Klinische Psychologie &amp; Psychotherapie (neue PsychThO)C. Wissenschaftliche VertiefungWahl-SE Prävention und Gesundheitsforschung</v>
      </c>
    </row>
    <row r="487" spans="1:15" x14ac:dyDescent="0.25">
      <c r="A487" t="s">
        <v>334</v>
      </c>
      <c r="C487" s="5">
        <v>920</v>
      </c>
      <c r="D487" t="s">
        <v>4</v>
      </c>
      <c r="E487" t="s">
        <v>335</v>
      </c>
      <c r="F487" t="str">
        <f t="shared" si="104"/>
        <v>C. Wissenschaftliche Vertiefung</v>
      </c>
      <c r="G487" t="str">
        <f t="shared" si="105"/>
        <v>M.Sc. Klinische Psychologie &amp; Psychotherapie (neue PsychThO)C. Wissenschaftliche Vertiefung</v>
      </c>
      <c r="I487" t="s">
        <v>420</v>
      </c>
      <c r="J487">
        <v>4</v>
      </c>
      <c r="L487" t="s">
        <v>217</v>
      </c>
      <c r="M487" t="str">
        <f>""</f>
        <v/>
      </c>
      <c r="N487" t="str">
        <f t="shared" si="126"/>
        <v>M.02.132.920</v>
      </c>
      <c r="O487" t="str">
        <f t="shared" si="99"/>
        <v>M.Sc. Klinische Psychologie &amp; Psychotherapie (neue PsychThO)C. Wissenschaftliche VertiefungWahl-SE Grundlagen der anwendungsorientierten Kognitionspsychologie</v>
      </c>
    </row>
    <row r="488" spans="1:15" x14ac:dyDescent="0.25">
      <c r="A488" t="s">
        <v>334</v>
      </c>
      <c r="C488" s="5">
        <v>920</v>
      </c>
      <c r="D488" t="s">
        <v>4</v>
      </c>
      <c r="E488" t="s">
        <v>335</v>
      </c>
      <c r="F488" t="str">
        <f t="shared" ref="F488" si="128">D488&amp;". "&amp;E488</f>
        <v>C. Wissenschaftliche Vertiefung</v>
      </c>
      <c r="G488" t="str">
        <f t="shared" ref="G488" si="129">A488&amp;F488</f>
        <v>M.Sc. Klinische Psychologie &amp; Psychotherapie (neue PsychThO)C. Wissenschaftliche Vertiefung</v>
      </c>
      <c r="I488" t="s">
        <v>421</v>
      </c>
      <c r="J488">
        <v>4</v>
      </c>
      <c r="L488" t="s">
        <v>217</v>
      </c>
      <c r="M488" t="str">
        <f>""</f>
        <v/>
      </c>
      <c r="N488" t="str">
        <f t="shared" si="126"/>
        <v>M.02.132.920</v>
      </c>
      <c r="O488" t="str">
        <f t="shared" ref="O488" si="130">A488&amp;F488&amp;I488</f>
        <v>M.Sc. Klinische Psychologie &amp; Psychotherapie (neue PsychThO)C. Wissenschaftliche VertiefungWahl-SE Spezielle Themen der anwendungsorientierten Kognitionspsychologie</v>
      </c>
    </row>
    <row r="489" spans="1:15" x14ac:dyDescent="0.25">
      <c r="A489" t="s">
        <v>334</v>
      </c>
      <c r="C489" s="5">
        <v>920</v>
      </c>
      <c r="D489" t="s">
        <v>4</v>
      </c>
      <c r="E489" t="s">
        <v>335</v>
      </c>
      <c r="F489" t="str">
        <f t="shared" si="104"/>
        <v>C. Wissenschaftliche Vertiefung</v>
      </c>
      <c r="G489" t="str">
        <f t="shared" si="105"/>
        <v>M.Sc. Klinische Psychologie &amp; Psychotherapie (neue PsychThO)C. Wissenschaftliche Vertiefung</v>
      </c>
      <c r="I489" t="s">
        <v>422</v>
      </c>
      <c r="J489">
        <v>4</v>
      </c>
      <c r="L489" t="s">
        <v>217</v>
      </c>
      <c r="M489" t="str">
        <f>""</f>
        <v/>
      </c>
      <c r="N489" t="str">
        <f t="shared" si="126"/>
        <v>M.02.132.920</v>
      </c>
      <c r="O489" t="str">
        <f t="shared" si="99"/>
        <v>M.Sc. Klinische Psychologie &amp; Psychotherapie (neue PsychThO)C. Wissenschaftliche VertiefungWahl-SE Anwendungen der Sozialpsychologie</v>
      </c>
    </row>
    <row r="490" spans="1:15" x14ac:dyDescent="0.25">
      <c r="A490" t="s">
        <v>334</v>
      </c>
      <c r="C490" s="5">
        <v>930</v>
      </c>
      <c r="D490" t="s">
        <v>6</v>
      </c>
      <c r="E490" t="s">
        <v>338</v>
      </c>
      <c r="F490" t="str">
        <f t="shared" ref="F490" si="131">D490&amp;". "&amp;E490</f>
        <v>D. Spezielle Störungs- und Verhaltenslehre</v>
      </c>
      <c r="G490" t="str">
        <f t="shared" ref="G490" si="132">A490&amp;F490</f>
        <v>M.Sc. Klinische Psychologie &amp; Psychotherapie (neue PsychThO)D. Spezielle Störungs- und Verhaltenslehre</v>
      </c>
      <c r="I490" t="s">
        <v>31</v>
      </c>
      <c r="J490">
        <v>12</v>
      </c>
      <c r="L490" s="39">
        <v>1</v>
      </c>
      <c r="M490" t="str">
        <f>""</f>
        <v/>
      </c>
      <c r="N490" t="str">
        <f t="shared" si="126"/>
        <v>M.02.132.930</v>
      </c>
      <c r="O490" t="str">
        <f t="shared" ref="O490" si="133">A490&amp;F490&amp;I490</f>
        <v>M.Sc. Klinische Psychologie &amp; Psychotherapie (neue PsychThO)D. Spezielle Störungs- und Verhaltenslehrekomplett</v>
      </c>
    </row>
    <row r="491" spans="1:15" x14ac:dyDescent="0.25">
      <c r="A491" t="s">
        <v>334</v>
      </c>
      <c r="C491" s="5">
        <v>930</v>
      </c>
      <c r="D491" t="s">
        <v>6</v>
      </c>
      <c r="E491" t="s">
        <v>338</v>
      </c>
      <c r="F491" t="str">
        <f t="shared" si="104"/>
        <v>D. Spezielle Störungs- und Verhaltenslehre</v>
      </c>
      <c r="G491" t="str">
        <f t="shared" si="105"/>
        <v>M.Sc. Klinische Psychologie &amp; Psychotherapie (neue PsychThO)D. Spezielle Störungs- und Verhaltenslehre</v>
      </c>
      <c r="I491" t="s">
        <v>354</v>
      </c>
      <c r="J491">
        <v>4</v>
      </c>
      <c r="L491" s="39">
        <v>1</v>
      </c>
      <c r="M491" t="str">
        <f>""</f>
        <v/>
      </c>
      <c r="N491" t="str">
        <f t="shared" si="126"/>
        <v>M.02.132.930</v>
      </c>
      <c r="O491" t="str">
        <f t="shared" si="99"/>
        <v>M.Sc. Klinische Psychologie &amp; Psychotherapie (neue PsychThO)D. Spezielle Störungs- und VerhaltenslehreVL Neurow. Grundlagen der klinischen Psychologie</v>
      </c>
    </row>
    <row r="492" spans="1:15" x14ac:dyDescent="0.25">
      <c r="A492" t="s">
        <v>334</v>
      </c>
      <c r="C492" s="5">
        <v>930</v>
      </c>
      <c r="D492" t="s">
        <v>6</v>
      </c>
      <c r="E492" t="s">
        <v>338</v>
      </c>
      <c r="F492" t="str">
        <f t="shared" si="104"/>
        <v>D. Spezielle Störungs- und Verhaltenslehre</v>
      </c>
      <c r="G492" t="str">
        <f t="shared" si="105"/>
        <v>M.Sc. Klinische Psychologie &amp; Psychotherapie (neue PsychThO)D. Spezielle Störungs- und Verhaltenslehre</v>
      </c>
      <c r="I492" t="s">
        <v>355</v>
      </c>
      <c r="J492">
        <v>4</v>
      </c>
      <c r="L492" s="39">
        <v>2</v>
      </c>
      <c r="M492" t="str">
        <f>""</f>
        <v/>
      </c>
      <c r="N492" t="str">
        <f t="shared" si="126"/>
        <v>M.02.132.930</v>
      </c>
      <c r="O492" t="str">
        <f t="shared" si="99"/>
        <v>M.Sc. Klinische Psychologie &amp; Psychotherapie (neue PsychThO)D. Spezielle Störungs- und VerhaltenslehreVL Psych. Störungen über die Lebensspanne</v>
      </c>
    </row>
    <row r="493" spans="1:15" x14ac:dyDescent="0.25">
      <c r="A493" t="s">
        <v>334</v>
      </c>
      <c r="C493" s="5">
        <v>930</v>
      </c>
      <c r="D493" t="s">
        <v>6</v>
      </c>
      <c r="E493" t="s">
        <v>338</v>
      </c>
      <c r="F493" t="str">
        <f t="shared" si="104"/>
        <v>D. Spezielle Störungs- und Verhaltenslehre</v>
      </c>
      <c r="G493" t="str">
        <f t="shared" si="105"/>
        <v>M.Sc. Klinische Psychologie &amp; Psychotherapie (neue PsychThO)D. Spezielle Störungs- und Verhaltenslehre</v>
      </c>
      <c r="I493" t="s">
        <v>356</v>
      </c>
      <c r="J493">
        <v>4</v>
      </c>
      <c r="L493" s="39">
        <v>2</v>
      </c>
      <c r="M493" t="str">
        <f>""</f>
        <v/>
      </c>
      <c r="N493" t="str">
        <f t="shared" si="126"/>
        <v>M.02.132.930</v>
      </c>
      <c r="O493" t="str">
        <f t="shared" si="99"/>
        <v>M.Sc. Klinische Psychologie &amp; Psychotherapie (neue PsychThO)D. Spezielle Störungs- und VerhaltenslehreVL Spezielle Verfahrenslehre</v>
      </c>
    </row>
    <row r="494" spans="1:15" x14ac:dyDescent="0.25">
      <c r="A494" t="s">
        <v>334</v>
      </c>
      <c r="C494" s="5">
        <v>940</v>
      </c>
      <c r="D494" t="s">
        <v>8</v>
      </c>
      <c r="E494" t="s">
        <v>339</v>
      </c>
      <c r="F494" t="str">
        <f t="shared" ref="F494" si="134">D494&amp;". "&amp;E494</f>
        <v>E. Vertiefte Praxis der Psychotherapie (BQT II)</v>
      </c>
      <c r="G494" t="str">
        <f t="shared" ref="G494" si="135">A494&amp;F494</f>
        <v>M.Sc. Klinische Psychologie &amp; Psychotherapie (neue PsychThO)E. Vertiefte Praxis der Psychotherapie (BQT II)</v>
      </c>
      <c r="I494" t="s">
        <v>31</v>
      </c>
      <c r="J494">
        <v>15</v>
      </c>
      <c r="L494" s="39">
        <v>1</v>
      </c>
      <c r="M494" t="str">
        <f>""</f>
        <v/>
      </c>
      <c r="N494" t="str">
        <f t="shared" si="126"/>
        <v>M.02.132.940</v>
      </c>
      <c r="O494" t="str">
        <f t="shared" ref="O494" si="136">A494&amp;F494&amp;I494</f>
        <v>M.Sc. Klinische Psychologie &amp; Psychotherapie (neue PsychThO)E. Vertiefte Praxis der Psychotherapie (BQT II)komplett</v>
      </c>
    </row>
    <row r="495" spans="1:15" x14ac:dyDescent="0.25">
      <c r="A495" t="s">
        <v>334</v>
      </c>
      <c r="C495" s="5">
        <v>940</v>
      </c>
      <c r="D495" t="s">
        <v>8</v>
      </c>
      <c r="E495" t="s">
        <v>339</v>
      </c>
      <c r="F495" t="str">
        <f t="shared" si="104"/>
        <v>E. Vertiefte Praxis der Psychotherapie (BQT II)</v>
      </c>
      <c r="G495" t="str">
        <f t="shared" si="105"/>
        <v>M.Sc. Klinische Psychologie &amp; Psychotherapie (neue PsychThO)E. Vertiefte Praxis der Psychotherapie (BQT II)</v>
      </c>
      <c r="I495" t="s">
        <v>357</v>
      </c>
      <c r="J495">
        <v>5</v>
      </c>
      <c r="L495" s="39">
        <v>1</v>
      </c>
      <c r="M495" t="str">
        <f>""</f>
        <v/>
      </c>
      <c r="N495" t="str">
        <f t="shared" si="126"/>
        <v>M.02.132.940</v>
      </c>
      <c r="O495" t="str">
        <f t="shared" si="99"/>
        <v>M.Sc. Klinische Psychologie &amp; Psychotherapie (neue PsychThO)E. Vertiefte Praxis der Psychotherapie (BQT II)KG Psychotherapie bei Erwachsenen</v>
      </c>
    </row>
    <row r="496" spans="1:15" x14ac:dyDescent="0.25">
      <c r="A496" t="s">
        <v>334</v>
      </c>
      <c r="C496" s="5">
        <v>940</v>
      </c>
      <c r="D496" t="s">
        <v>8</v>
      </c>
      <c r="E496" t="s">
        <v>339</v>
      </c>
      <c r="F496" t="str">
        <f t="shared" si="104"/>
        <v>E. Vertiefte Praxis der Psychotherapie (BQT II)</v>
      </c>
      <c r="G496" t="str">
        <f t="shared" si="105"/>
        <v>M.Sc. Klinische Psychologie &amp; Psychotherapie (neue PsychThO)E. Vertiefte Praxis der Psychotherapie (BQT II)</v>
      </c>
      <c r="I496" t="s">
        <v>358</v>
      </c>
      <c r="J496">
        <v>5</v>
      </c>
      <c r="L496" s="39">
        <v>1</v>
      </c>
      <c r="M496" t="str">
        <f>""</f>
        <v/>
      </c>
      <c r="N496" t="str">
        <f t="shared" si="126"/>
        <v>M.02.132.940</v>
      </c>
      <c r="O496" t="str">
        <f t="shared" si="99"/>
        <v>M.Sc. Klinische Psychologie &amp; Psychotherapie (neue PsychThO)E. Vertiefte Praxis der Psychotherapie (BQT II)KG Psychotherapie bei Kindern und Jugendlichen</v>
      </c>
    </row>
    <row r="497" spans="1:15" x14ac:dyDescent="0.25">
      <c r="A497" t="s">
        <v>334</v>
      </c>
      <c r="C497" s="5">
        <v>940</v>
      </c>
      <c r="D497" t="s">
        <v>8</v>
      </c>
      <c r="E497" t="s">
        <v>339</v>
      </c>
      <c r="F497" t="str">
        <f t="shared" si="104"/>
        <v>E. Vertiefte Praxis der Psychotherapie (BQT II)</v>
      </c>
      <c r="G497" t="str">
        <f t="shared" si="105"/>
        <v>M.Sc. Klinische Psychologie &amp; Psychotherapie (neue PsychThO)E. Vertiefte Praxis der Psychotherapie (BQT II)</v>
      </c>
      <c r="I497" t="s">
        <v>359</v>
      </c>
      <c r="J497">
        <v>5</v>
      </c>
      <c r="L497" s="39">
        <v>2</v>
      </c>
      <c r="M497" t="str">
        <f>""</f>
        <v/>
      </c>
      <c r="N497" t="str">
        <f t="shared" si="126"/>
        <v>M.02.132.940</v>
      </c>
      <c r="O497" t="str">
        <f t="shared" si="99"/>
        <v>M.Sc. Klinische Psychologie &amp; Psychotherapie (neue PsychThO)E. Vertiefte Praxis der Psychotherapie (BQT II)KG Psychoth. Behandlung über die Lebensspanne</v>
      </c>
    </row>
    <row r="498" spans="1:15" x14ac:dyDescent="0.25">
      <c r="A498" t="s">
        <v>334</v>
      </c>
      <c r="C498" s="5">
        <v>950</v>
      </c>
      <c r="D498" t="s">
        <v>9</v>
      </c>
      <c r="E498" t="s">
        <v>340</v>
      </c>
      <c r="F498" t="str">
        <f t="shared" ref="F498" si="137">D498&amp;". "&amp;E498</f>
        <v>F. Angewandte Psychotherapie, Dokumentation und Evaluation</v>
      </c>
      <c r="G498" t="str">
        <f t="shared" ref="G498" si="138">A498&amp;F498</f>
        <v>M.Sc. Klinische Psychologie &amp; Psychotherapie (neue PsychThO)F. Angewandte Psychotherapie, Dokumentation und Evaluation</v>
      </c>
      <c r="I498" t="s">
        <v>31</v>
      </c>
      <c r="J498">
        <v>8</v>
      </c>
      <c r="L498" s="39">
        <v>1</v>
      </c>
      <c r="M498" t="str">
        <f>""</f>
        <v/>
      </c>
      <c r="N498" t="str">
        <f t="shared" si="126"/>
        <v>M.02.132.950</v>
      </c>
      <c r="O498" t="str">
        <f t="shared" ref="O498" si="139">A498&amp;F498&amp;I498</f>
        <v>M.Sc. Klinische Psychologie &amp; Psychotherapie (neue PsychThO)F. Angewandte Psychotherapie, Dokumentation und Evaluationkomplett</v>
      </c>
    </row>
    <row r="499" spans="1:15" x14ac:dyDescent="0.25">
      <c r="A499" t="s">
        <v>334</v>
      </c>
      <c r="C499" s="5">
        <v>950</v>
      </c>
      <c r="D499" t="s">
        <v>9</v>
      </c>
      <c r="E499" t="s">
        <v>340</v>
      </c>
      <c r="F499" t="str">
        <f t="shared" si="104"/>
        <v>F. Angewandte Psychotherapie, Dokumentation und Evaluation</v>
      </c>
      <c r="G499" t="str">
        <f t="shared" si="105"/>
        <v>M.Sc. Klinische Psychologie &amp; Psychotherapie (neue PsychThO)F. Angewandte Psychotherapie, Dokumentation und Evaluation</v>
      </c>
      <c r="I499" t="s">
        <v>360</v>
      </c>
      <c r="J499">
        <v>4</v>
      </c>
      <c r="L499" s="39">
        <v>1</v>
      </c>
      <c r="M499" t="str">
        <f>""</f>
        <v/>
      </c>
      <c r="N499" t="str">
        <f t="shared" si="126"/>
        <v>M.02.132.950</v>
      </c>
      <c r="O499" t="str">
        <f t="shared" si="99"/>
        <v>M.Sc. Klinische Psychologie &amp; Psychotherapie (neue PsychThO)F. Angewandte Psychotherapie, Dokumentation und EvaluationUE Angew. PT - Klinische &amp; Psychosoziale Versorgung</v>
      </c>
    </row>
    <row r="500" spans="1:15" x14ac:dyDescent="0.25">
      <c r="A500" t="s">
        <v>334</v>
      </c>
      <c r="C500" s="5">
        <v>950</v>
      </c>
      <c r="D500" t="s">
        <v>9</v>
      </c>
      <c r="E500" t="s">
        <v>340</v>
      </c>
      <c r="F500" t="str">
        <f t="shared" si="104"/>
        <v>F. Angewandte Psychotherapie, Dokumentation und Evaluation</v>
      </c>
      <c r="G500" t="str">
        <f t="shared" si="105"/>
        <v>M.Sc. Klinische Psychologie &amp; Psychotherapie (neue PsychThO)F. Angewandte Psychotherapie, Dokumentation und Evaluation</v>
      </c>
      <c r="I500" t="s">
        <v>361</v>
      </c>
      <c r="J500">
        <v>4</v>
      </c>
      <c r="L500" s="39">
        <v>2</v>
      </c>
      <c r="M500" t="str">
        <f>""</f>
        <v/>
      </c>
      <c r="N500" t="str">
        <f t="shared" si="126"/>
        <v>M.02.132.950</v>
      </c>
      <c r="O500" t="str">
        <f t="shared" si="99"/>
        <v>M.Sc. Klinische Psychologie &amp; Psychotherapie (neue PsychThO)F. Angewandte Psychotherapie, Dokumentation und EvaluationUE Angew. PT - Doku &amp; Evaluation von Behandlungen</v>
      </c>
    </row>
    <row r="501" spans="1:15" x14ac:dyDescent="0.25">
      <c r="A501" t="s">
        <v>334</v>
      </c>
      <c r="D501" t="s">
        <v>10</v>
      </c>
      <c r="E501" t="s">
        <v>362</v>
      </c>
      <c r="F501" t="str">
        <f t="shared" si="104"/>
        <v>G. Angewandte Praxis der Psychotherapie I (BQT III - 1)</v>
      </c>
      <c r="G501" t="str">
        <f t="shared" si="105"/>
        <v>M.Sc. Klinische Psychologie &amp; Psychotherapie (neue PsychThO)G. Angewandte Praxis der Psychotherapie I (BQT III - 1)</v>
      </c>
      <c r="I501" t="s">
        <v>31</v>
      </c>
      <c r="J501">
        <v>15</v>
      </c>
      <c r="L501" s="39">
        <v>3</v>
      </c>
      <c r="N501" t="str">
        <f t="shared" si="126"/>
        <v>?</v>
      </c>
      <c r="O501" t="str">
        <f t="shared" si="99"/>
        <v>M.Sc. Klinische Psychologie &amp; Psychotherapie (neue PsychThO)G. Angewandte Praxis der Psychotherapie I (BQT III - 1)komplett</v>
      </c>
    </row>
    <row r="502" spans="1:15" x14ac:dyDescent="0.25">
      <c r="A502" t="s">
        <v>334</v>
      </c>
      <c r="C502" s="5">
        <v>955</v>
      </c>
      <c r="D502" t="s">
        <v>3</v>
      </c>
      <c r="E502" t="s">
        <v>363</v>
      </c>
      <c r="F502" t="str">
        <f t="shared" si="104"/>
        <v>H. Forschungsorientiertes Praktikum II: Psychotherapieforschung</v>
      </c>
      <c r="G502" t="str">
        <f t="shared" si="105"/>
        <v>M.Sc. Klinische Psychologie &amp; Psychotherapie (neue PsychThO)H. Forschungsorientiertes Praktikum II: Psychotherapieforschung</v>
      </c>
      <c r="I502" t="s">
        <v>364</v>
      </c>
      <c r="J502">
        <v>5</v>
      </c>
      <c r="L502" s="39">
        <v>3</v>
      </c>
      <c r="N502" t="str">
        <f t="shared" si="126"/>
        <v>M.02.132.955</v>
      </c>
      <c r="O502" t="str">
        <f t="shared" si="99"/>
        <v>M.Sc. Klinische Psychologie &amp; Psychotherapie (neue PsychThO)H. Forschungsorientiertes Praktikum II: Psychotherapieforschungkomplett (inkl. VP-Stunden)</v>
      </c>
    </row>
    <row r="503" spans="1:15" x14ac:dyDescent="0.25">
      <c r="A503" t="s">
        <v>334</v>
      </c>
      <c r="D503" t="s">
        <v>11</v>
      </c>
      <c r="E503" t="s">
        <v>365</v>
      </c>
      <c r="F503" t="str">
        <f t="shared" si="104"/>
        <v>I. Angewandte Praxis der Psychotherapie I (BQT III - 2)</v>
      </c>
      <c r="G503" t="str">
        <f t="shared" si="105"/>
        <v>M.Sc. Klinische Psychologie &amp; Psychotherapie (neue PsychThO)I. Angewandte Praxis der Psychotherapie I (BQT III - 2)</v>
      </c>
      <c r="I503" t="s">
        <v>31</v>
      </c>
      <c r="J503">
        <v>8</v>
      </c>
      <c r="L503" s="39">
        <v>4</v>
      </c>
      <c r="N503" t="str">
        <f t="shared" si="126"/>
        <v>?</v>
      </c>
      <c r="O503" t="str">
        <f t="shared" si="99"/>
        <v>M.Sc. Klinische Psychologie &amp; Psychotherapie (neue PsychThO)I. Angewandte Praxis der Psychotherapie I (BQT III - 2)komplett</v>
      </c>
    </row>
    <row r="504" spans="1:15" x14ac:dyDescent="0.25">
      <c r="A504" t="s">
        <v>334</v>
      </c>
      <c r="D504" t="s">
        <v>12</v>
      </c>
      <c r="E504" t="s">
        <v>111</v>
      </c>
      <c r="F504" t="str">
        <f t="shared" si="104"/>
        <v>J. Abschlussmodul</v>
      </c>
      <c r="G504" t="str">
        <f t="shared" si="105"/>
        <v>M.Sc. Klinische Psychologie &amp; Psychotherapie (neue PsychThO)J. Abschlussmodul</v>
      </c>
      <c r="I504" t="s">
        <v>31</v>
      </c>
      <c r="J504">
        <v>31</v>
      </c>
      <c r="L504" s="39">
        <v>4</v>
      </c>
      <c r="N504" t="str">
        <f t="shared" si="126"/>
        <v>?</v>
      </c>
      <c r="O504" t="str">
        <f t="shared" si="99"/>
        <v>M.Sc. Klinische Psychologie &amp; Psychotherapie (neue PsychThO)J. Abschlussmodulkomplett</v>
      </c>
    </row>
    <row r="505" spans="1:15" x14ac:dyDescent="0.25">
      <c r="A505" t="s">
        <v>334</v>
      </c>
      <c r="D505" t="s">
        <v>12</v>
      </c>
      <c r="E505" t="s">
        <v>111</v>
      </c>
      <c r="F505" t="str">
        <f t="shared" si="104"/>
        <v>J. Abschlussmodul</v>
      </c>
      <c r="G505" t="str">
        <f t="shared" si="105"/>
        <v>M.Sc. Klinische Psychologie &amp; Psychotherapie (neue PsychThO)J. Abschlussmodul</v>
      </c>
      <c r="I505" t="s">
        <v>366</v>
      </c>
      <c r="J505">
        <v>1</v>
      </c>
      <c r="L505" s="39">
        <v>4</v>
      </c>
      <c r="N505" t="str">
        <f t="shared" si="126"/>
        <v>?</v>
      </c>
      <c r="O505" t="str">
        <f t="shared" si="99"/>
        <v>M.Sc. Klinische Psychologie &amp; Psychotherapie (neue PsychThO)J. AbschlussmodulVorbereitung Parcoursprüfung</v>
      </c>
    </row>
    <row r="506" spans="1:15" x14ac:dyDescent="0.25">
      <c r="A506" t="s">
        <v>334</v>
      </c>
      <c r="D506" t="s">
        <v>12</v>
      </c>
      <c r="E506" t="s">
        <v>111</v>
      </c>
      <c r="F506" t="str">
        <f t="shared" si="104"/>
        <v>J. Abschlussmodul</v>
      </c>
      <c r="G506" t="str">
        <f t="shared" si="105"/>
        <v>M.Sc. Klinische Psychologie &amp; Psychotherapie (neue PsychThO)J. Abschlussmodul</v>
      </c>
      <c r="I506" t="s">
        <v>367</v>
      </c>
      <c r="J506">
        <v>2</v>
      </c>
      <c r="L506" s="39">
        <v>4</v>
      </c>
      <c r="N506" t="str">
        <f t="shared" si="126"/>
        <v>?</v>
      </c>
      <c r="O506" t="str">
        <f t="shared" si="99"/>
        <v>M.Sc. Klinische Psychologie &amp; Psychotherapie (neue PsychThO)J. AbschlussmodulMaster-Kolloquium</v>
      </c>
    </row>
    <row r="507" spans="1:15" x14ac:dyDescent="0.25">
      <c r="A507" t="s">
        <v>334</v>
      </c>
      <c r="D507" t="s">
        <v>12</v>
      </c>
      <c r="E507" t="s">
        <v>111</v>
      </c>
      <c r="F507" t="str">
        <f t="shared" si="104"/>
        <v>J. Abschlussmodul</v>
      </c>
      <c r="G507" t="str">
        <f t="shared" si="105"/>
        <v>M.Sc. Klinische Psychologie &amp; Psychotherapie (neue PsychThO)J. Abschlussmodul</v>
      </c>
      <c r="I507" t="s">
        <v>368</v>
      </c>
      <c r="J507">
        <v>28</v>
      </c>
      <c r="L507" t="s">
        <v>376</v>
      </c>
      <c r="N507" t="str">
        <f t="shared" si="126"/>
        <v>?</v>
      </c>
      <c r="O507" t="str">
        <f t="shared" si="99"/>
        <v>M.Sc. Klinische Psychologie &amp; Psychotherapie (neue PsychThO)J. AbschlussmodulMasterarbeit</v>
      </c>
    </row>
  </sheetData>
  <mergeCells count="5">
    <mergeCell ref="D4:E4"/>
    <mergeCell ref="AH3:AH4"/>
    <mergeCell ref="AI3:AI4"/>
    <mergeCell ref="AJ3:AJ4"/>
    <mergeCell ref="AK3:AK4"/>
  </mergeCells>
  <phoneticPr fontId="3" type="noConversion"/>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A3A95-142F-4BC5-A0AD-9C515A118402}">
  <dimension ref="B2:H47"/>
  <sheetViews>
    <sheetView tabSelected="1" zoomScale="145" zoomScaleNormal="145" workbookViewId="0"/>
  </sheetViews>
  <sheetFormatPr baseColWidth="10" defaultRowHeight="15" x14ac:dyDescent="0.25"/>
  <cols>
    <col min="1" max="7" width="11.42578125" style="7"/>
    <col min="8" max="8" width="13.28515625" style="7" customWidth="1"/>
    <col min="9" max="16384" width="11.42578125" style="7"/>
  </cols>
  <sheetData>
    <row r="2" spans="2:8" ht="18.75" x14ac:dyDescent="0.3">
      <c r="B2" s="6" t="s">
        <v>287</v>
      </c>
    </row>
    <row r="4" spans="2:8" x14ac:dyDescent="0.25">
      <c r="B4" s="67" t="s">
        <v>285</v>
      </c>
      <c r="C4" s="67"/>
      <c r="D4" s="67"/>
      <c r="E4" s="67"/>
      <c r="F4" s="67"/>
      <c r="G4" s="67"/>
      <c r="H4" s="67"/>
    </row>
    <row r="5" spans="2:8" x14ac:dyDescent="0.25">
      <c r="B5" s="67"/>
      <c r="C5" s="67"/>
      <c r="D5" s="67"/>
      <c r="E5" s="67"/>
      <c r="F5" s="67"/>
      <c r="G5" s="67"/>
      <c r="H5" s="67"/>
    </row>
    <row r="6" spans="2:8" x14ac:dyDescent="0.25">
      <c r="B6" s="67"/>
      <c r="C6" s="67"/>
      <c r="D6" s="67"/>
      <c r="E6" s="67"/>
      <c r="F6" s="67"/>
      <c r="G6" s="67"/>
      <c r="H6" s="67"/>
    </row>
    <row r="8" spans="2:8" x14ac:dyDescent="0.25">
      <c r="B8" s="67" t="s">
        <v>286</v>
      </c>
      <c r="C8" s="67"/>
      <c r="D8" s="67"/>
      <c r="E8" s="67"/>
      <c r="F8" s="67"/>
      <c r="G8" s="67"/>
      <c r="H8" s="67"/>
    </row>
    <row r="9" spans="2:8" x14ac:dyDescent="0.25">
      <c r="B9" s="67"/>
      <c r="C9" s="67"/>
      <c r="D9" s="67"/>
      <c r="E9" s="67"/>
      <c r="F9" s="67"/>
      <c r="G9" s="67"/>
      <c r="H9" s="67"/>
    </row>
    <row r="10" spans="2:8" x14ac:dyDescent="0.25">
      <c r="B10" s="67"/>
      <c r="C10" s="67"/>
      <c r="D10" s="67"/>
      <c r="E10" s="67"/>
      <c r="F10" s="67"/>
      <c r="G10" s="67"/>
      <c r="H10" s="67"/>
    </row>
    <row r="11" spans="2:8" x14ac:dyDescent="0.25">
      <c r="B11" s="67"/>
      <c r="C11" s="67"/>
      <c r="D11" s="67"/>
      <c r="E11" s="67"/>
      <c r="F11" s="67"/>
      <c r="G11" s="67"/>
      <c r="H11" s="67"/>
    </row>
    <row r="14" spans="2:8" ht="18.75" x14ac:dyDescent="0.3">
      <c r="B14" s="6" t="s">
        <v>288</v>
      </c>
    </row>
    <row r="16" spans="2:8" x14ac:dyDescent="0.25">
      <c r="B16" s="67" t="s">
        <v>479</v>
      </c>
      <c r="C16" s="67"/>
      <c r="D16" s="67"/>
      <c r="E16" s="67"/>
      <c r="F16" s="67"/>
      <c r="G16" s="67"/>
      <c r="H16" s="67"/>
    </row>
    <row r="17" spans="2:8" x14ac:dyDescent="0.25">
      <c r="B17" s="67"/>
      <c r="C17" s="67"/>
      <c r="D17" s="67"/>
      <c r="E17" s="67"/>
      <c r="F17" s="67"/>
      <c r="G17" s="67"/>
      <c r="H17" s="67"/>
    </row>
    <row r="18" spans="2:8" x14ac:dyDescent="0.25">
      <c r="B18" s="67"/>
      <c r="C18" s="67"/>
      <c r="D18" s="67"/>
      <c r="E18" s="67"/>
      <c r="F18" s="67"/>
      <c r="G18" s="67"/>
      <c r="H18" s="67"/>
    </row>
    <row r="19" spans="2:8" x14ac:dyDescent="0.25">
      <c r="B19" s="67"/>
      <c r="C19" s="67"/>
      <c r="D19" s="67"/>
      <c r="E19" s="67"/>
      <c r="F19" s="67"/>
      <c r="G19" s="67"/>
      <c r="H19" s="67"/>
    </row>
    <row r="21" spans="2:8" x14ac:dyDescent="0.25">
      <c r="B21" s="68" t="s">
        <v>289</v>
      </c>
      <c r="C21" s="69"/>
      <c r="D21" s="69"/>
      <c r="E21" s="69"/>
      <c r="F21" s="69"/>
      <c r="G21" s="69"/>
      <c r="H21" s="70"/>
    </row>
    <row r="22" spans="2:8" x14ac:dyDescent="0.25">
      <c r="B22" s="73"/>
      <c r="C22" s="74"/>
      <c r="D22" s="74"/>
      <c r="E22" s="74"/>
      <c r="F22" s="74"/>
      <c r="G22" s="74"/>
      <c r="H22" s="75"/>
    </row>
    <row r="24" spans="2:8" ht="15" customHeight="1" x14ac:dyDescent="0.25">
      <c r="B24" s="67" t="s">
        <v>290</v>
      </c>
      <c r="C24" s="67"/>
      <c r="D24" s="67"/>
      <c r="E24" s="67"/>
      <c r="F24" s="67"/>
      <c r="G24" s="67"/>
      <c r="H24" s="67"/>
    </row>
    <row r="25" spans="2:8" x14ac:dyDescent="0.25">
      <c r="B25" s="67"/>
      <c r="C25" s="67"/>
      <c r="D25" s="67"/>
      <c r="E25" s="67"/>
      <c r="F25" s="67"/>
      <c r="G25" s="67"/>
      <c r="H25" s="67"/>
    </row>
    <row r="26" spans="2:8" x14ac:dyDescent="0.25">
      <c r="B26" s="67"/>
      <c r="C26" s="67"/>
      <c r="D26" s="67"/>
      <c r="E26" s="67"/>
      <c r="F26" s="67"/>
      <c r="G26" s="67"/>
      <c r="H26" s="67"/>
    </row>
    <row r="28" spans="2:8" x14ac:dyDescent="0.25">
      <c r="B28" s="67" t="s">
        <v>291</v>
      </c>
      <c r="C28" s="67"/>
      <c r="D28" s="67"/>
      <c r="E28" s="67"/>
      <c r="F28" s="67"/>
      <c r="G28" s="67"/>
      <c r="H28" s="67"/>
    </row>
    <row r="29" spans="2:8" x14ac:dyDescent="0.25">
      <c r="B29" s="67"/>
      <c r="C29" s="67"/>
      <c r="D29" s="67"/>
      <c r="E29" s="67"/>
      <c r="F29" s="67"/>
      <c r="G29" s="67"/>
      <c r="H29" s="67"/>
    </row>
    <row r="30" spans="2:8" x14ac:dyDescent="0.25">
      <c r="B30" s="67"/>
      <c r="C30" s="67"/>
      <c r="D30" s="67"/>
      <c r="E30" s="67"/>
      <c r="F30" s="67"/>
      <c r="G30" s="67"/>
      <c r="H30" s="67"/>
    </row>
    <row r="31" spans="2:8" x14ac:dyDescent="0.25">
      <c r="B31" s="67"/>
      <c r="C31" s="67"/>
      <c r="D31" s="67"/>
      <c r="E31" s="67"/>
      <c r="F31" s="67"/>
      <c r="G31" s="67"/>
      <c r="H31" s="67"/>
    </row>
    <row r="32" spans="2:8" x14ac:dyDescent="0.25">
      <c r="B32" s="68" t="s">
        <v>296</v>
      </c>
      <c r="C32" s="69"/>
      <c r="D32" s="69"/>
      <c r="E32" s="69"/>
      <c r="F32" s="69"/>
      <c r="G32" s="69"/>
      <c r="H32" s="70"/>
    </row>
    <row r="33" spans="2:8" x14ac:dyDescent="0.25">
      <c r="B33" s="71"/>
      <c r="C33" s="67"/>
      <c r="D33" s="67"/>
      <c r="E33" s="67"/>
      <c r="F33" s="67"/>
      <c r="G33" s="67"/>
      <c r="H33" s="72"/>
    </row>
    <row r="34" spans="2:8" x14ac:dyDescent="0.25">
      <c r="B34" s="71"/>
      <c r="C34" s="67"/>
      <c r="D34" s="67"/>
      <c r="E34" s="67"/>
      <c r="F34" s="67"/>
      <c r="G34" s="67"/>
      <c r="H34" s="72"/>
    </row>
    <row r="35" spans="2:8" x14ac:dyDescent="0.25">
      <c r="B35" s="73"/>
      <c r="C35" s="74"/>
      <c r="D35" s="74"/>
      <c r="E35" s="74"/>
      <c r="F35" s="74"/>
      <c r="G35" s="74"/>
      <c r="H35" s="75"/>
    </row>
    <row r="37" spans="2:8" x14ac:dyDescent="0.25">
      <c r="B37" s="67" t="s">
        <v>295</v>
      </c>
      <c r="C37" s="67"/>
      <c r="D37" s="67"/>
      <c r="E37" s="67"/>
      <c r="F37" s="67"/>
      <c r="G37" s="67"/>
      <c r="H37" s="67"/>
    </row>
    <row r="38" spans="2:8" x14ac:dyDescent="0.25">
      <c r="B38" s="67"/>
      <c r="C38" s="67"/>
      <c r="D38" s="67"/>
      <c r="E38" s="67"/>
      <c r="F38" s="67"/>
      <c r="G38" s="67"/>
      <c r="H38" s="67"/>
    </row>
    <row r="40" spans="2:8" x14ac:dyDescent="0.25">
      <c r="B40" s="67" t="s">
        <v>292</v>
      </c>
      <c r="C40" s="67"/>
      <c r="D40" s="67"/>
      <c r="E40" s="67"/>
      <c r="F40" s="67"/>
      <c r="G40" s="67"/>
      <c r="H40" s="67"/>
    </row>
    <row r="41" spans="2:8" x14ac:dyDescent="0.25">
      <c r="B41" s="67"/>
      <c r="C41" s="67"/>
      <c r="D41" s="67"/>
      <c r="E41" s="67"/>
      <c r="F41" s="67"/>
      <c r="G41" s="67"/>
      <c r="H41" s="67"/>
    </row>
    <row r="43" spans="2:8" x14ac:dyDescent="0.25">
      <c r="B43" s="68" t="s">
        <v>294</v>
      </c>
      <c r="C43" s="69"/>
      <c r="D43" s="69"/>
      <c r="E43" s="69"/>
      <c r="F43" s="69"/>
      <c r="G43" s="69"/>
      <c r="H43" s="70"/>
    </row>
    <row r="44" spans="2:8" x14ac:dyDescent="0.25">
      <c r="B44" s="71"/>
      <c r="C44" s="67"/>
      <c r="D44" s="67"/>
      <c r="E44" s="67"/>
      <c r="F44" s="67"/>
      <c r="G44" s="67"/>
      <c r="H44" s="72"/>
    </row>
    <row r="45" spans="2:8" x14ac:dyDescent="0.25">
      <c r="B45" s="24"/>
      <c r="H45" s="25"/>
    </row>
    <row r="46" spans="2:8" x14ac:dyDescent="0.25">
      <c r="B46" s="24" t="s">
        <v>293</v>
      </c>
      <c r="H46" s="25"/>
    </row>
    <row r="47" spans="2:8" x14ac:dyDescent="0.25">
      <c r="B47" s="26"/>
      <c r="C47" s="27"/>
      <c r="D47" s="27"/>
      <c r="E47" s="27"/>
      <c r="F47" s="27"/>
      <c r="G47" s="27"/>
      <c r="H47" s="28"/>
    </row>
  </sheetData>
  <sheetProtection selectLockedCells="1"/>
  <mergeCells count="10">
    <mergeCell ref="B4:H6"/>
    <mergeCell ref="B8:H11"/>
    <mergeCell ref="B16:H19"/>
    <mergeCell ref="B21:H22"/>
    <mergeCell ref="B24:H26"/>
    <mergeCell ref="B28:H31"/>
    <mergeCell ref="B32:H35"/>
    <mergeCell ref="B37:H38"/>
    <mergeCell ref="B40:H41"/>
    <mergeCell ref="B43:H4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D084-4F45-46BF-9B54-68A5D7B26B84}">
  <dimension ref="A1:AC62"/>
  <sheetViews>
    <sheetView zoomScale="145" zoomScaleNormal="145" workbookViewId="0">
      <selection activeCell="B3" sqref="B3"/>
    </sheetView>
  </sheetViews>
  <sheetFormatPr baseColWidth="10" defaultRowHeight="15" x14ac:dyDescent="0.25"/>
  <cols>
    <col min="1" max="1" width="29.7109375" customWidth="1"/>
    <col min="2" max="2" width="45.85546875" customWidth="1"/>
    <col min="3" max="3" width="21.85546875" customWidth="1"/>
  </cols>
  <sheetData>
    <row r="1" spans="1:29" ht="37.5" customHeight="1" x14ac:dyDescent="0.25">
      <c r="A1" s="79" t="s">
        <v>190</v>
      </c>
      <c r="B1" s="80"/>
      <c r="C1" s="7"/>
      <c r="D1" s="7"/>
      <c r="E1" s="7"/>
      <c r="F1" s="7"/>
      <c r="G1" s="7"/>
      <c r="H1" s="7"/>
      <c r="I1" s="7"/>
      <c r="J1" s="7"/>
      <c r="K1" s="7"/>
      <c r="L1" s="7"/>
      <c r="M1" s="7"/>
      <c r="N1" s="7"/>
      <c r="O1" s="7"/>
      <c r="P1" s="7"/>
      <c r="Q1" s="7"/>
      <c r="R1" s="7"/>
    </row>
    <row r="2" spans="1:29" x14ac:dyDescent="0.25">
      <c r="A2" s="7"/>
      <c r="B2" s="7"/>
      <c r="C2" s="7"/>
      <c r="D2" s="7"/>
      <c r="E2" s="7"/>
      <c r="F2" s="7"/>
      <c r="G2" s="7"/>
      <c r="H2" s="7"/>
      <c r="I2" s="7"/>
      <c r="J2" s="7"/>
      <c r="K2" s="7"/>
      <c r="L2" s="7"/>
      <c r="M2" s="7"/>
      <c r="N2" s="7"/>
      <c r="O2" s="7"/>
      <c r="P2" s="7"/>
      <c r="Q2" s="7"/>
      <c r="R2" s="7"/>
    </row>
    <row r="3" spans="1:29" ht="18.75" customHeight="1" x14ac:dyDescent="0.25">
      <c r="A3" s="11" t="s">
        <v>178</v>
      </c>
      <c r="B3" s="42" t="s">
        <v>297</v>
      </c>
      <c r="C3" s="23" t="str">
        <f>IF(B3="[Herr, Frau, gewünschte Anrede]","Angaben unvollständig","bearbeitet")</f>
        <v>Angaben unvollständig</v>
      </c>
      <c r="D3" s="7"/>
      <c r="E3" s="7"/>
      <c r="F3" s="7"/>
      <c r="G3" s="7"/>
      <c r="H3" s="7"/>
      <c r="I3" s="7"/>
      <c r="J3" s="7"/>
      <c r="K3" s="7"/>
      <c r="L3" s="7"/>
      <c r="M3" s="7"/>
      <c r="N3" s="7"/>
      <c r="O3" s="7"/>
      <c r="P3" s="7"/>
      <c r="Q3" s="7"/>
      <c r="R3" s="7"/>
    </row>
    <row r="4" spans="1:29" ht="18.75" customHeight="1" x14ac:dyDescent="0.25">
      <c r="A4" s="11" t="s">
        <v>51</v>
      </c>
      <c r="B4" s="42" t="s">
        <v>52</v>
      </c>
      <c r="C4" s="23" t="str">
        <f>IF(B4="[Name, Vorname]","Angaben unvollständig","bearbeitet")</f>
        <v>Angaben unvollständig</v>
      </c>
      <c r="D4" s="7"/>
      <c r="E4" s="7"/>
      <c r="F4" s="7"/>
      <c r="G4" s="7"/>
      <c r="H4" s="7"/>
      <c r="I4" s="7"/>
      <c r="J4" s="7"/>
      <c r="K4" s="7"/>
      <c r="L4" s="7"/>
      <c r="M4" s="7"/>
      <c r="N4" s="7"/>
      <c r="O4" s="7"/>
      <c r="P4" s="7"/>
      <c r="Q4" s="7"/>
      <c r="R4" s="7"/>
      <c r="S4" s="7"/>
      <c r="T4" s="7"/>
      <c r="U4" s="7"/>
      <c r="V4" s="7"/>
      <c r="W4" s="7"/>
      <c r="X4" s="7"/>
      <c r="Y4" s="7"/>
      <c r="Z4" s="7"/>
      <c r="AA4" s="7"/>
      <c r="AB4" s="7"/>
      <c r="AC4" s="7"/>
    </row>
    <row r="5" spans="1:29" ht="18.75" customHeight="1" x14ac:dyDescent="0.25">
      <c r="A5" s="11" t="s">
        <v>179</v>
      </c>
      <c r="B5" s="42" t="s">
        <v>180</v>
      </c>
      <c r="C5" s="23" t="str">
        <f>IF(B5="[xy@z.com]","Angaben unvollständig","bearbeitet")</f>
        <v>Angaben unvollständig</v>
      </c>
      <c r="D5" s="7"/>
      <c r="E5" s="7"/>
      <c r="F5" s="7"/>
      <c r="G5" s="7"/>
      <c r="H5" s="7"/>
      <c r="I5" s="7"/>
      <c r="J5" s="7"/>
      <c r="K5" s="7"/>
      <c r="L5" s="7"/>
      <c r="M5" s="7"/>
      <c r="N5" s="7"/>
      <c r="O5" s="7"/>
      <c r="P5" s="7"/>
      <c r="Q5" s="7"/>
      <c r="R5" s="7"/>
      <c r="S5" s="7"/>
      <c r="T5" s="7"/>
      <c r="U5" s="7"/>
      <c r="V5" s="7"/>
      <c r="W5" s="7"/>
      <c r="X5" s="7"/>
      <c r="Y5" s="7"/>
      <c r="Z5" s="7"/>
      <c r="AA5" s="7"/>
      <c r="AB5" s="7"/>
      <c r="AC5" s="7"/>
    </row>
    <row r="6" spans="1:29" ht="18.75" customHeight="1" x14ac:dyDescent="0.25">
      <c r="A6" s="11" t="s">
        <v>25</v>
      </c>
      <c r="B6" s="42" t="s">
        <v>26</v>
      </c>
      <c r="C6" s="23" t="str">
        <f>IF(B6="[Name der Hochschule]","Angaben unvollständig","bearbeitet")</f>
        <v>Angaben unvollständig</v>
      </c>
      <c r="D6" s="7"/>
      <c r="E6" s="7"/>
      <c r="F6" s="7"/>
      <c r="G6" s="7"/>
      <c r="H6" s="7"/>
      <c r="I6" s="7"/>
      <c r="J6" s="7"/>
      <c r="K6" s="7"/>
      <c r="L6" s="7"/>
      <c r="M6" s="7"/>
      <c r="N6" s="7"/>
      <c r="O6" s="7"/>
      <c r="P6" s="7"/>
      <c r="Q6" s="7"/>
      <c r="R6" s="7"/>
      <c r="S6" s="7"/>
      <c r="T6" s="7"/>
      <c r="U6" s="7"/>
      <c r="V6" s="7"/>
      <c r="W6" s="7"/>
      <c r="X6" s="7"/>
      <c r="Y6" s="7"/>
      <c r="Z6" s="7"/>
      <c r="AA6" s="7"/>
      <c r="AB6" s="7"/>
      <c r="AC6" s="7"/>
    </row>
    <row r="7" spans="1:29" ht="18.75" customHeight="1" x14ac:dyDescent="0.25">
      <c r="A7" s="22" t="s">
        <v>28</v>
      </c>
      <c r="B7" s="42" t="s">
        <v>29</v>
      </c>
      <c r="C7" s="23" t="str">
        <f>IF(B7="[Name des Studiengangs]","Angaben unvollständig","bearbeitet")</f>
        <v>Angaben unvollständig</v>
      </c>
      <c r="D7" s="7"/>
      <c r="E7" s="7"/>
      <c r="F7" s="7"/>
      <c r="G7" s="7"/>
      <c r="H7" s="7"/>
      <c r="I7" s="7"/>
      <c r="J7" s="7"/>
      <c r="K7" s="7"/>
      <c r="L7" s="7"/>
      <c r="M7" s="7"/>
      <c r="N7" s="7"/>
      <c r="O7" s="7"/>
      <c r="P7" s="7"/>
      <c r="Q7" s="7"/>
      <c r="R7" s="7"/>
      <c r="S7" s="7"/>
      <c r="T7" s="7"/>
      <c r="U7" s="7"/>
      <c r="V7" s="7"/>
      <c r="W7" s="7"/>
      <c r="X7" s="7"/>
      <c r="Y7" s="7"/>
      <c r="Z7" s="7"/>
      <c r="AA7" s="7"/>
      <c r="AB7" s="7"/>
      <c r="AC7" s="7"/>
    </row>
    <row r="8" spans="1:29" ht="18.75" customHeight="1" x14ac:dyDescent="0.25">
      <c r="A8" s="22" t="s">
        <v>182</v>
      </c>
      <c r="B8" s="42" t="s">
        <v>184</v>
      </c>
      <c r="C8" s="23" t="str">
        <f>IF(B8="[bitte auswählen]","Angaben unvollständig","bearbeitet")</f>
        <v>Angaben unvollständig</v>
      </c>
      <c r="D8" s="7"/>
      <c r="E8" s="7"/>
      <c r="F8" s="7"/>
      <c r="G8" s="7"/>
      <c r="H8" s="7"/>
      <c r="I8" s="7"/>
      <c r="J8" s="7"/>
      <c r="K8" s="7"/>
      <c r="L8" s="7"/>
      <c r="M8" s="7"/>
      <c r="N8" s="7"/>
      <c r="O8" s="7"/>
      <c r="P8" s="7"/>
      <c r="Q8" s="7"/>
      <c r="R8" s="7"/>
      <c r="S8" s="7"/>
      <c r="T8" s="7"/>
      <c r="U8" s="7"/>
      <c r="V8" s="7"/>
      <c r="W8" s="7"/>
      <c r="X8" s="7"/>
      <c r="Y8" s="7"/>
      <c r="Z8" s="7"/>
      <c r="AA8" s="7"/>
      <c r="AB8" s="7"/>
      <c r="AC8" s="7"/>
    </row>
    <row r="9" spans="1:29" ht="36.75" customHeight="1" x14ac:dyDescent="0.25">
      <c r="A9" s="22" t="s">
        <v>181</v>
      </c>
      <c r="B9" s="41" t="s">
        <v>184</v>
      </c>
      <c r="C9" s="23" t="str">
        <f>IF(B9="[bitte auswählen]","Angaben unvollständig","bearbeitet")</f>
        <v>Angaben unvollständig</v>
      </c>
      <c r="D9" s="7"/>
      <c r="E9" s="7"/>
      <c r="F9" s="7"/>
      <c r="G9" s="7"/>
      <c r="H9" s="7"/>
      <c r="I9" s="7"/>
      <c r="J9" s="7"/>
      <c r="K9" s="7"/>
      <c r="L9" s="7"/>
      <c r="M9" s="7"/>
      <c r="N9" s="7"/>
      <c r="O9" s="7"/>
      <c r="P9" s="7"/>
      <c r="Q9" s="7"/>
      <c r="R9" s="7"/>
    </row>
    <row r="10" spans="1:29" ht="18.75" customHeight="1" x14ac:dyDescent="0.25">
      <c r="A10" s="22" t="s">
        <v>183</v>
      </c>
      <c r="B10" s="41" t="s">
        <v>184</v>
      </c>
      <c r="C10" s="23" t="str">
        <f>IF(B10="[bitte auswählen]","Angaben unvollständig","bearbeitet")</f>
        <v>Angaben unvollständig</v>
      </c>
      <c r="D10" s="7"/>
      <c r="E10" s="7"/>
      <c r="F10" s="7"/>
      <c r="G10" s="7"/>
      <c r="H10" s="7"/>
      <c r="I10" s="7"/>
      <c r="J10" s="7"/>
      <c r="K10" s="7"/>
      <c r="L10" s="7"/>
      <c r="M10" s="7"/>
      <c r="N10" s="7"/>
      <c r="O10" s="7"/>
      <c r="P10" s="7"/>
      <c r="Q10" s="7"/>
      <c r="R10" s="7"/>
    </row>
    <row r="11" spans="1:29" ht="18.75" x14ac:dyDescent="0.25">
      <c r="A11" s="22" t="str">
        <f>IFERROR("(mind. "&amp;INDEX(Inhalte_Container!$AP$6:$AP$12,MATCH('Persönliche Angaben'!$B$9,Inhalte_Container!$AO$6:$AO$12,0))&amp;".FS, max. "&amp;INDEX(Inhalte_Container!$AQ$6:$AQ$12,MATCH('Persönliche Angaben'!$B$9,Inhalte_Container!$AO$6:$AO$12,0))&amp;". FS)","")</f>
        <v/>
      </c>
      <c r="B11" s="69" t="str">
        <f>IF(B9="B.Sc. Psychologie &amp; Psychotherapie ab 2025","HINWEIS: Da der geänderte Studiengang erst im 1. FS ist, können nur Leistungen des 1. FS anerkannt werden (zur Bewerbung auf höhere Fachsemester wählen Sie den alten B.Sc. Psychologie und Psychotherapie (ebenfalls approbationskonform))","")</f>
        <v/>
      </c>
      <c r="C11" s="7"/>
      <c r="D11" s="7"/>
      <c r="E11" s="7"/>
      <c r="F11" s="7"/>
      <c r="G11" s="7"/>
      <c r="H11" s="7"/>
      <c r="I11" s="7"/>
      <c r="J11" s="7"/>
      <c r="K11" s="7"/>
      <c r="L11" s="7"/>
      <c r="M11" s="7"/>
      <c r="N11" s="7"/>
      <c r="O11" s="7"/>
      <c r="P11" s="7"/>
      <c r="Q11" s="7"/>
      <c r="R11" s="7"/>
    </row>
    <row r="12" spans="1:29" x14ac:dyDescent="0.25">
      <c r="A12" s="7"/>
      <c r="B12" s="67"/>
      <c r="C12" s="7"/>
      <c r="D12" s="7"/>
      <c r="E12" s="7"/>
      <c r="F12" s="7"/>
      <c r="G12" s="7"/>
      <c r="H12" s="7"/>
      <c r="I12" s="7"/>
      <c r="J12" s="7"/>
      <c r="K12" s="7"/>
      <c r="L12" s="7"/>
      <c r="M12" s="7"/>
      <c r="N12" s="7"/>
      <c r="O12" s="7"/>
      <c r="P12" s="7"/>
      <c r="Q12" s="7"/>
      <c r="R12" s="7"/>
    </row>
    <row r="13" spans="1:29" x14ac:dyDescent="0.25">
      <c r="A13" s="7"/>
      <c r="B13" s="67"/>
      <c r="C13" s="7"/>
      <c r="D13" s="7"/>
      <c r="E13" s="7"/>
      <c r="F13" s="7"/>
      <c r="G13" s="7"/>
      <c r="H13" s="7"/>
      <c r="I13" s="7"/>
      <c r="J13" s="7"/>
      <c r="K13" s="7"/>
      <c r="L13" s="7"/>
      <c r="M13" s="7"/>
      <c r="N13" s="7"/>
      <c r="O13" s="7"/>
      <c r="P13" s="7"/>
      <c r="Q13" s="7"/>
      <c r="R13" s="7"/>
    </row>
    <row r="14" spans="1:29" x14ac:dyDescent="0.25">
      <c r="A14" s="7"/>
      <c r="B14" s="67"/>
      <c r="C14" s="7"/>
      <c r="D14" s="7"/>
      <c r="E14" s="7"/>
      <c r="F14" s="7"/>
      <c r="G14" s="7"/>
      <c r="H14" s="7"/>
      <c r="I14" s="7"/>
      <c r="J14" s="7"/>
      <c r="K14" s="7"/>
      <c r="L14" s="7"/>
      <c r="M14" s="7"/>
      <c r="N14" s="7"/>
      <c r="O14" s="7"/>
      <c r="P14" s="7"/>
      <c r="Q14" s="7"/>
      <c r="R14" s="7"/>
    </row>
    <row r="15" spans="1:29" x14ac:dyDescent="0.25">
      <c r="A15" s="7"/>
      <c r="B15" s="67"/>
      <c r="C15" s="7"/>
      <c r="D15" s="7"/>
      <c r="E15" s="7"/>
      <c r="F15" s="7"/>
      <c r="G15" s="7"/>
      <c r="H15" s="7"/>
      <c r="I15" s="7"/>
      <c r="J15" s="7"/>
      <c r="K15" s="7"/>
      <c r="L15" s="7"/>
      <c r="M15" s="7"/>
      <c r="N15" s="7"/>
      <c r="O15" s="7"/>
      <c r="P15" s="7"/>
      <c r="Q15" s="7"/>
      <c r="R15" s="7"/>
    </row>
    <row r="16" spans="1:29" x14ac:dyDescent="0.25">
      <c r="A16" s="7"/>
      <c r="B16" s="7"/>
      <c r="C16" s="7"/>
      <c r="D16" s="7"/>
      <c r="E16" s="7"/>
      <c r="F16" s="7"/>
      <c r="G16" s="7"/>
      <c r="H16" s="7"/>
      <c r="I16" s="7"/>
      <c r="J16" s="7"/>
      <c r="K16" s="7"/>
      <c r="L16" s="7"/>
      <c r="M16" s="7"/>
      <c r="N16" s="7"/>
      <c r="O16" s="7"/>
      <c r="P16" s="7"/>
      <c r="Q16" s="7"/>
      <c r="R16" s="7"/>
    </row>
    <row r="17" spans="1:18" ht="18.75" x14ac:dyDescent="0.25">
      <c r="A17" s="22" t="s">
        <v>189</v>
      </c>
      <c r="B17" s="76"/>
      <c r="C17" s="7"/>
      <c r="D17" s="7"/>
      <c r="E17" s="7"/>
      <c r="F17" s="7"/>
      <c r="G17" s="7"/>
      <c r="H17" s="7"/>
      <c r="I17" s="7"/>
      <c r="J17" s="7"/>
      <c r="K17" s="7"/>
      <c r="L17" s="7"/>
      <c r="M17" s="7"/>
      <c r="N17" s="7"/>
      <c r="O17" s="7"/>
      <c r="P17" s="7"/>
      <c r="Q17" s="7"/>
      <c r="R17" s="7"/>
    </row>
    <row r="18" spans="1:18" x14ac:dyDescent="0.25">
      <c r="A18" s="7"/>
      <c r="B18" s="77"/>
      <c r="C18" s="7"/>
      <c r="D18" s="7"/>
      <c r="E18" s="7"/>
      <c r="F18" s="7"/>
      <c r="G18" s="7"/>
      <c r="H18" s="7"/>
      <c r="I18" s="7"/>
      <c r="J18" s="7"/>
      <c r="K18" s="7"/>
      <c r="L18" s="7"/>
      <c r="M18" s="7"/>
      <c r="N18" s="7"/>
      <c r="O18" s="7"/>
      <c r="P18" s="7"/>
      <c r="Q18" s="7"/>
      <c r="R18" s="7"/>
    </row>
    <row r="19" spans="1:18" x14ac:dyDescent="0.25">
      <c r="A19" s="7"/>
      <c r="B19" s="77"/>
      <c r="C19" s="7"/>
      <c r="D19" s="7"/>
      <c r="E19" s="7"/>
      <c r="F19" s="7"/>
      <c r="G19" s="7"/>
      <c r="H19" s="7"/>
      <c r="I19" s="7"/>
      <c r="J19" s="7"/>
      <c r="K19" s="7"/>
      <c r="L19" s="7"/>
      <c r="M19" s="7"/>
      <c r="N19" s="7"/>
      <c r="O19" s="7"/>
      <c r="P19" s="7"/>
      <c r="Q19" s="7"/>
      <c r="R19" s="7"/>
    </row>
    <row r="20" spans="1:18" x14ac:dyDescent="0.25">
      <c r="A20" s="7"/>
      <c r="B20" s="77"/>
      <c r="C20" s="7"/>
      <c r="D20" s="7"/>
      <c r="E20" s="7"/>
      <c r="F20" s="7"/>
      <c r="G20" s="7"/>
      <c r="H20" s="7"/>
      <c r="I20" s="7"/>
      <c r="J20" s="7"/>
      <c r="K20" s="7"/>
      <c r="L20" s="7"/>
      <c r="M20" s="7"/>
      <c r="N20" s="7"/>
      <c r="O20" s="7"/>
      <c r="P20" s="7"/>
      <c r="Q20" s="7"/>
      <c r="R20" s="7"/>
    </row>
    <row r="21" spans="1:18" x14ac:dyDescent="0.25">
      <c r="A21" s="7"/>
      <c r="B21" s="77"/>
      <c r="C21" s="7"/>
      <c r="D21" s="7"/>
      <c r="E21" s="7"/>
      <c r="F21" s="7"/>
      <c r="G21" s="7"/>
      <c r="H21" s="7"/>
      <c r="I21" s="7"/>
      <c r="J21" s="7"/>
      <c r="K21" s="7"/>
      <c r="L21" s="7"/>
      <c r="M21" s="7"/>
      <c r="N21" s="7"/>
      <c r="O21" s="7"/>
      <c r="P21" s="7"/>
      <c r="Q21" s="7"/>
      <c r="R21" s="7"/>
    </row>
    <row r="22" spans="1:18" x14ac:dyDescent="0.25">
      <c r="A22" s="7"/>
      <c r="B22" s="77"/>
      <c r="C22" s="7"/>
      <c r="D22" s="7"/>
      <c r="E22" s="7"/>
      <c r="F22" s="7"/>
      <c r="G22" s="7"/>
      <c r="H22" s="7"/>
      <c r="I22" s="7"/>
      <c r="J22" s="7"/>
      <c r="K22" s="7"/>
      <c r="L22" s="7"/>
      <c r="M22" s="7"/>
      <c r="N22" s="7"/>
      <c r="O22" s="7"/>
      <c r="P22" s="7"/>
      <c r="Q22" s="7"/>
      <c r="R22" s="7"/>
    </row>
    <row r="23" spans="1:18" x14ac:dyDescent="0.25">
      <c r="A23" s="7"/>
      <c r="B23" s="77"/>
      <c r="C23" s="7"/>
      <c r="D23" s="7"/>
      <c r="E23" s="7"/>
      <c r="F23" s="7"/>
      <c r="G23" s="7"/>
      <c r="H23" s="7"/>
      <c r="I23" s="7"/>
      <c r="J23" s="7"/>
      <c r="K23" s="7"/>
      <c r="L23" s="7"/>
      <c r="M23" s="7"/>
      <c r="N23" s="7"/>
      <c r="O23" s="7"/>
      <c r="P23" s="7"/>
      <c r="Q23" s="7"/>
      <c r="R23" s="7"/>
    </row>
    <row r="24" spans="1:18" x14ac:dyDescent="0.25">
      <c r="A24" s="7"/>
      <c r="B24" s="77"/>
      <c r="C24" s="7"/>
      <c r="D24" s="7"/>
      <c r="E24" s="7"/>
      <c r="F24" s="7"/>
      <c r="G24" s="7"/>
      <c r="H24" s="7"/>
      <c r="I24" s="7"/>
      <c r="J24" s="7"/>
      <c r="K24" s="7"/>
      <c r="L24" s="7"/>
      <c r="M24" s="7"/>
      <c r="N24" s="7"/>
      <c r="O24" s="7"/>
      <c r="P24" s="7"/>
      <c r="Q24" s="7"/>
      <c r="R24" s="7"/>
    </row>
    <row r="25" spans="1:18" x14ac:dyDescent="0.25">
      <c r="A25" s="7"/>
      <c r="B25" s="77"/>
      <c r="C25" s="7"/>
      <c r="D25" s="7"/>
      <c r="E25" s="7"/>
      <c r="F25" s="7"/>
      <c r="G25" s="7"/>
      <c r="H25" s="7"/>
      <c r="I25" s="7"/>
      <c r="J25" s="7"/>
      <c r="K25" s="7"/>
      <c r="L25" s="7"/>
      <c r="M25" s="7"/>
      <c r="N25" s="7"/>
      <c r="O25" s="7"/>
      <c r="P25" s="7"/>
      <c r="Q25" s="7"/>
      <c r="R25" s="7"/>
    </row>
    <row r="26" spans="1:18" x14ac:dyDescent="0.25">
      <c r="A26" s="7"/>
      <c r="B26" s="77"/>
      <c r="C26" s="7"/>
      <c r="D26" s="7"/>
      <c r="E26" s="7"/>
      <c r="F26" s="7"/>
      <c r="G26" s="7"/>
      <c r="H26" s="7"/>
      <c r="I26" s="7"/>
      <c r="J26" s="7"/>
      <c r="K26" s="7"/>
      <c r="L26" s="7"/>
      <c r="M26" s="7"/>
      <c r="N26" s="7"/>
      <c r="O26" s="7"/>
      <c r="P26" s="7"/>
      <c r="Q26" s="7"/>
      <c r="R26" s="7"/>
    </row>
    <row r="27" spans="1:18" x14ac:dyDescent="0.25">
      <c r="A27" s="7"/>
      <c r="B27" s="77"/>
      <c r="C27" s="7"/>
      <c r="D27" s="7"/>
      <c r="E27" s="7"/>
      <c r="F27" s="7"/>
      <c r="G27" s="7"/>
      <c r="H27" s="7"/>
      <c r="I27" s="7"/>
      <c r="J27" s="7"/>
      <c r="K27" s="7"/>
      <c r="L27" s="7"/>
      <c r="M27" s="7"/>
      <c r="N27" s="7"/>
      <c r="O27" s="7"/>
      <c r="P27" s="7"/>
      <c r="Q27" s="7"/>
      <c r="R27" s="7"/>
    </row>
    <row r="28" spans="1:18" x14ac:dyDescent="0.25">
      <c r="A28" s="7"/>
      <c r="B28" s="78"/>
      <c r="C28" s="7"/>
      <c r="D28" s="7"/>
      <c r="E28" s="7"/>
      <c r="F28" s="7"/>
      <c r="G28" s="7"/>
      <c r="H28" s="7"/>
      <c r="I28" s="7"/>
      <c r="J28" s="7"/>
      <c r="K28" s="7"/>
      <c r="L28" s="7"/>
      <c r="M28" s="7"/>
      <c r="N28" s="7"/>
      <c r="O28" s="7"/>
      <c r="P28" s="7"/>
      <c r="Q28" s="7"/>
      <c r="R28" s="7"/>
    </row>
    <row r="29" spans="1:18" x14ac:dyDescent="0.25">
      <c r="A29" s="7"/>
      <c r="B29" s="7"/>
      <c r="C29" s="7"/>
      <c r="D29" s="7"/>
      <c r="E29" s="7"/>
      <c r="F29" s="7"/>
      <c r="G29" s="7"/>
      <c r="H29" s="7"/>
      <c r="I29" s="7"/>
      <c r="J29" s="7"/>
      <c r="K29" s="7"/>
      <c r="L29" s="7"/>
      <c r="M29" s="7"/>
      <c r="N29" s="7"/>
      <c r="O29" s="7"/>
      <c r="P29" s="7"/>
      <c r="Q29" s="7"/>
      <c r="R29" s="7"/>
    </row>
    <row r="30" spans="1:18" x14ac:dyDescent="0.25">
      <c r="A30" s="7"/>
      <c r="B30" s="7"/>
      <c r="C30" s="7"/>
      <c r="D30" s="7"/>
      <c r="E30" s="7"/>
      <c r="F30" s="7"/>
      <c r="G30" s="7"/>
      <c r="H30" s="7"/>
      <c r="I30" s="7"/>
      <c r="J30" s="7"/>
      <c r="K30" s="7"/>
      <c r="L30" s="7"/>
      <c r="M30" s="7"/>
      <c r="N30" s="7"/>
      <c r="O30" s="7"/>
      <c r="P30" s="7"/>
      <c r="Q30" s="7"/>
      <c r="R30" s="7"/>
    </row>
    <row r="31" spans="1:18" x14ac:dyDescent="0.25">
      <c r="A31" s="7"/>
      <c r="B31" s="7"/>
      <c r="C31" s="7"/>
      <c r="D31" s="7"/>
      <c r="E31" s="7"/>
      <c r="F31" s="7"/>
      <c r="G31" s="7"/>
      <c r="H31" s="7"/>
      <c r="I31" s="7"/>
      <c r="J31" s="7"/>
      <c r="K31" s="7"/>
      <c r="L31" s="7"/>
      <c r="M31" s="7"/>
      <c r="N31" s="7"/>
      <c r="O31" s="7"/>
      <c r="P31" s="7"/>
      <c r="Q31" s="7"/>
      <c r="R31" s="7"/>
    </row>
    <row r="32" spans="1:18" x14ac:dyDescent="0.25">
      <c r="A32" s="7"/>
      <c r="B32" s="7"/>
      <c r="C32" s="7"/>
      <c r="D32" s="7"/>
      <c r="E32" s="7"/>
      <c r="F32" s="7"/>
      <c r="G32" s="7"/>
      <c r="H32" s="7"/>
      <c r="I32" s="7"/>
      <c r="J32" s="7"/>
      <c r="K32" s="7"/>
      <c r="L32" s="7"/>
      <c r="M32" s="7"/>
      <c r="N32" s="7"/>
      <c r="O32" s="7"/>
      <c r="P32" s="7"/>
      <c r="Q32" s="7"/>
      <c r="R32" s="7"/>
    </row>
    <row r="33" spans="1:18" x14ac:dyDescent="0.25">
      <c r="A33" s="7"/>
      <c r="B33" s="7"/>
      <c r="C33" s="7"/>
      <c r="D33" s="7"/>
      <c r="E33" s="7"/>
      <c r="F33" s="7"/>
      <c r="G33" s="7"/>
      <c r="H33" s="7"/>
      <c r="I33" s="7"/>
      <c r="J33" s="7"/>
      <c r="K33" s="7"/>
      <c r="L33" s="7"/>
      <c r="M33" s="7"/>
      <c r="N33" s="7"/>
      <c r="O33" s="7"/>
      <c r="P33" s="7"/>
      <c r="Q33" s="7"/>
      <c r="R33" s="7"/>
    </row>
    <row r="34" spans="1:18" x14ac:dyDescent="0.25">
      <c r="A34" s="7"/>
      <c r="B34" s="7"/>
      <c r="C34" s="7"/>
      <c r="D34" s="7"/>
      <c r="E34" s="7"/>
      <c r="F34" s="7"/>
      <c r="G34" s="7"/>
      <c r="H34" s="7"/>
      <c r="I34" s="7"/>
      <c r="J34" s="7"/>
      <c r="K34" s="7"/>
      <c r="L34" s="7"/>
      <c r="M34" s="7"/>
      <c r="N34" s="7"/>
      <c r="O34" s="7"/>
      <c r="P34" s="7"/>
      <c r="Q34" s="7"/>
      <c r="R34" s="7"/>
    </row>
    <row r="35" spans="1:18" x14ac:dyDescent="0.25">
      <c r="A35" s="7"/>
      <c r="B35" s="7"/>
      <c r="C35" s="7"/>
      <c r="D35" s="7"/>
      <c r="E35" s="7"/>
      <c r="F35" s="7"/>
      <c r="G35" s="7"/>
      <c r="H35" s="7"/>
      <c r="I35" s="7"/>
      <c r="J35" s="7"/>
      <c r="K35" s="7"/>
      <c r="L35" s="7"/>
      <c r="M35" s="7"/>
      <c r="N35" s="7"/>
      <c r="O35" s="7"/>
      <c r="P35" s="7"/>
      <c r="Q35" s="7"/>
      <c r="R35" s="7"/>
    </row>
    <row r="36" spans="1:18" x14ac:dyDescent="0.25">
      <c r="A36" s="7"/>
      <c r="B36" s="7"/>
      <c r="C36" s="7"/>
      <c r="D36" s="7"/>
      <c r="E36" s="7"/>
      <c r="F36" s="7"/>
      <c r="G36" s="7"/>
      <c r="H36" s="7"/>
      <c r="I36" s="7"/>
      <c r="J36" s="7"/>
      <c r="K36" s="7"/>
      <c r="L36" s="7"/>
      <c r="M36" s="7"/>
      <c r="N36" s="7"/>
      <c r="O36" s="7"/>
      <c r="P36" s="7"/>
      <c r="Q36" s="7"/>
      <c r="R36" s="7"/>
    </row>
    <row r="37" spans="1:18" x14ac:dyDescent="0.25">
      <c r="A37" s="7"/>
      <c r="B37" s="7"/>
      <c r="C37" s="7"/>
      <c r="D37" s="7"/>
      <c r="E37" s="7"/>
      <c r="F37" s="7"/>
      <c r="G37" s="7"/>
      <c r="H37" s="7"/>
      <c r="I37" s="7"/>
      <c r="J37" s="7"/>
      <c r="K37" s="7"/>
      <c r="L37" s="7"/>
      <c r="M37" s="7"/>
      <c r="N37" s="7"/>
      <c r="O37" s="7"/>
      <c r="P37" s="7"/>
      <c r="Q37" s="7"/>
      <c r="R37" s="7"/>
    </row>
    <row r="38" spans="1:18" x14ac:dyDescent="0.25">
      <c r="A38" s="7"/>
      <c r="B38" s="7"/>
      <c r="C38" s="7"/>
      <c r="D38" s="7"/>
      <c r="E38" s="7"/>
      <c r="F38" s="7"/>
      <c r="G38" s="7"/>
      <c r="H38" s="7"/>
      <c r="I38" s="7"/>
      <c r="J38" s="7"/>
      <c r="K38" s="7"/>
      <c r="L38" s="7"/>
      <c r="M38" s="7"/>
      <c r="N38" s="7"/>
      <c r="O38" s="7"/>
      <c r="P38" s="7"/>
      <c r="Q38" s="7"/>
      <c r="R38" s="7"/>
    </row>
    <row r="39" spans="1:18" x14ac:dyDescent="0.25">
      <c r="A39" s="7"/>
      <c r="B39" s="7"/>
      <c r="C39" s="7"/>
      <c r="D39" s="7"/>
      <c r="E39" s="7"/>
      <c r="F39" s="7"/>
      <c r="G39" s="7"/>
      <c r="H39" s="7"/>
      <c r="I39" s="7"/>
      <c r="J39" s="7"/>
      <c r="K39" s="7"/>
      <c r="L39" s="7"/>
      <c r="M39" s="7"/>
      <c r="N39" s="7"/>
      <c r="O39" s="7"/>
      <c r="P39" s="7"/>
      <c r="Q39" s="7"/>
      <c r="R39" s="7"/>
    </row>
    <row r="40" spans="1:18" x14ac:dyDescent="0.25">
      <c r="A40" s="7"/>
      <c r="B40" s="7"/>
      <c r="C40" s="7"/>
      <c r="D40" s="7"/>
      <c r="E40" s="7"/>
      <c r="F40" s="7"/>
      <c r="G40" s="7"/>
      <c r="H40" s="7"/>
      <c r="I40" s="7"/>
      <c r="J40" s="7"/>
      <c r="K40" s="7"/>
      <c r="L40" s="7"/>
      <c r="M40" s="7"/>
      <c r="N40" s="7"/>
      <c r="O40" s="7"/>
      <c r="P40" s="7"/>
      <c r="Q40" s="7"/>
      <c r="R40" s="7"/>
    </row>
    <row r="41" spans="1:18" x14ac:dyDescent="0.25">
      <c r="A41" s="7"/>
      <c r="B41" s="7"/>
      <c r="C41" s="7"/>
      <c r="D41" s="7"/>
      <c r="E41" s="7"/>
      <c r="F41" s="7"/>
      <c r="G41" s="7"/>
      <c r="H41" s="7"/>
      <c r="I41" s="7"/>
      <c r="J41" s="7"/>
      <c r="K41" s="7"/>
      <c r="L41" s="7"/>
      <c r="M41" s="7"/>
      <c r="N41" s="7"/>
      <c r="O41" s="7"/>
      <c r="P41" s="7"/>
      <c r="Q41" s="7"/>
      <c r="R41" s="7"/>
    </row>
    <row r="42" spans="1:18" x14ac:dyDescent="0.25">
      <c r="A42" s="7"/>
      <c r="B42" s="7"/>
      <c r="C42" s="7"/>
      <c r="D42" s="7"/>
      <c r="E42" s="7"/>
      <c r="F42" s="7"/>
      <c r="G42" s="7"/>
      <c r="H42" s="7"/>
      <c r="I42" s="7"/>
      <c r="J42" s="7"/>
      <c r="K42" s="7"/>
      <c r="L42" s="7"/>
      <c r="M42" s="7"/>
      <c r="N42" s="7"/>
      <c r="O42" s="7"/>
      <c r="P42" s="7"/>
      <c r="Q42" s="7"/>
      <c r="R42" s="7"/>
    </row>
    <row r="43" spans="1:18" x14ac:dyDescent="0.25">
      <c r="A43" s="7"/>
      <c r="B43" s="7"/>
      <c r="C43" s="7"/>
      <c r="D43" s="7"/>
      <c r="E43" s="7"/>
      <c r="F43" s="7"/>
      <c r="G43" s="7"/>
      <c r="H43" s="7"/>
      <c r="I43" s="7"/>
      <c r="J43" s="7"/>
      <c r="K43" s="7"/>
      <c r="L43" s="7"/>
      <c r="M43" s="7"/>
      <c r="N43" s="7"/>
      <c r="O43" s="7"/>
      <c r="P43" s="7"/>
      <c r="Q43" s="7"/>
      <c r="R43" s="7"/>
    </row>
    <row r="44" spans="1:18" x14ac:dyDescent="0.25">
      <c r="A44" s="7"/>
      <c r="B44" s="7"/>
      <c r="C44" s="7"/>
      <c r="D44" s="7"/>
      <c r="E44" s="7"/>
      <c r="F44" s="7"/>
      <c r="G44" s="7"/>
      <c r="H44" s="7"/>
      <c r="I44" s="7"/>
      <c r="J44" s="7"/>
      <c r="K44" s="7"/>
      <c r="L44" s="7"/>
      <c r="M44" s="7"/>
      <c r="N44" s="7"/>
      <c r="O44" s="7"/>
      <c r="P44" s="7"/>
      <c r="Q44" s="7"/>
      <c r="R44" s="7"/>
    </row>
    <row r="45" spans="1:18" x14ac:dyDescent="0.25">
      <c r="A45" s="7"/>
      <c r="B45" s="7"/>
      <c r="C45" s="7"/>
      <c r="D45" s="7"/>
      <c r="E45" s="7"/>
      <c r="F45" s="7"/>
      <c r="G45" s="7"/>
      <c r="H45" s="7"/>
      <c r="I45" s="7"/>
      <c r="J45" s="7"/>
      <c r="K45" s="7"/>
      <c r="L45" s="7"/>
      <c r="M45" s="7"/>
      <c r="N45" s="7"/>
      <c r="O45" s="7"/>
      <c r="P45" s="7"/>
      <c r="Q45" s="7"/>
      <c r="R45" s="7"/>
    </row>
    <row r="46" spans="1:18" x14ac:dyDescent="0.25">
      <c r="A46" s="7"/>
      <c r="B46" s="7"/>
      <c r="C46" s="7"/>
      <c r="D46" s="7"/>
      <c r="E46" s="7"/>
      <c r="F46" s="7"/>
      <c r="G46" s="7"/>
      <c r="H46" s="7"/>
      <c r="I46" s="7"/>
      <c r="J46" s="7"/>
      <c r="K46" s="7"/>
      <c r="L46" s="7"/>
      <c r="M46" s="7"/>
      <c r="N46" s="7"/>
      <c r="O46" s="7"/>
      <c r="P46" s="7"/>
      <c r="Q46" s="7"/>
      <c r="R46" s="7"/>
    </row>
    <row r="47" spans="1:18" x14ac:dyDescent="0.25">
      <c r="A47" s="7"/>
      <c r="B47" s="7"/>
      <c r="C47" s="7"/>
      <c r="D47" s="7"/>
      <c r="E47" s="7"/>
      <c r="F47" s="7"/>
      <c r="G47" s="7"/>
      <c r="H47" s="7"/>
      <c r="I47" s="7"/>
      <c r="J47" s="7"/>
      <c r="K47" s="7"/>
      <c r="L47" s="7"/>
      <c r="M47" s="7"/>
      <c r="N47" s="7"/>
      <c r="O47" s="7"/>
      <c r="P47" s="7"/>
      <c r="Q47" s="7"/>
      <c r="R47" s="7"/>
    </row>
    <row r="48" spans="1:18" x14ac:dyDescent="0.25">
      <c r="A48" s="7"/>
      <c r="B48" s="7"/>
      <c r="C48" s="7"/>
      <c r="D48" s="7"/>
      <c r="E48" s="7"/>
      <c r="F48" s="7"/>
      <c r="G48" s="7"/>
      <c r="H48" s="7"/>
      <c r="I48" s="7"/>
      <c r="J48" s="7"/>
      <c r="K48" s="7"/>
      <c r="L48" s="7"/>
      <c r="M48" s="7"/>
      <c r="N48" s="7"/>
      <c r="O48" s="7"/>
      <c r="P48" s="7"/>
      <c r="Q48" s="7"/>
      <c r="R48" s="7"/>
    </row>
    <row r="49" spans="1:18" x14ac:dyDescent="0.25">
      <c r="A49" s="7"/>
      <c r="B49" s="7"/>
      <c r="C49" s="7"/>
      <c r="D49" s="7"/>
      <c r="E49" s="7"/>
      <c r="F49" s="7"/>
      <c r="G49" s="7"/>
      <c r="H49" s="7"/>
      <c r="I49" s="7"/>
      <c r="J49" s="7"/>
      <c r="K49" s="7"/>
      <c r="L49" s="7"/>
      <c r="M49" s="7"/>
      <c r="N49" s="7"/>
      <c r="O49" s="7"/>
      <c r="P49" s="7"/>
      <c r="Q49" s="7"/>
      <c r="R49" s="7"/>
    </row>
    <row r="50" spans="1:18" x14ac:dyDescent="0.25">
      <c r="A50" s="7"/>
      <c r="B50" s="7"/>
      <c r="C50" s="7"/>
      <c r="D50" s="7"/>
      <c r="E50" s="7"/>
      <c r="F50" s="7"/>
      <c r="G50" s="7"/>
      <c r="H50" s="7"/>
      <c r="I50" s="7"/>
      <c r="J50" s="7"/>
      <c r="K50" s="7"/>
      <c r="L50" s="7"/>
      <c r="M50" s="7"/>
      <c r="N50" s="7"/>
      <c r="O50" s="7"/>
      <c r="P50" s="7"/>
      <c r="Q50" s="7"/>
      <c r="R50" s="7"/>
    </row>
    <row r="51" spans="1:18" x14ac:dyDescent="0.25">
      <c r="A51" s="7"/>
      <c r="B51" s="7"/>
      <c r="C51" s="7"/>
      <c r="D51" s="7"/>
      <c r="E51" s="7"/>
      <c r="F51" s="7"/>
      <c r="G51" s="7"/>
      <c r="H51" s="7"/>
      <c r="I51" s="7"/>
      <c r="J51" s="7"/>
      <c r="K51" s="7"/>
      <c r="L51" s="7"/>
      <c r="M51" s="7"/>
      <c r="N51" s="7"/>
      <c r="O51" s="7"/>
      <c r="P51" s="7"/>
      <c r="Q51" s="7"/>
      <c r="R51" s="7"/>
    </row>
    <row r="52" spans="1:18" x14ac:dyDescent="0.25">
      <c r="A52" s="7"/>
      <c r="B52" s="7"/>
      <c r="C52" s="7"/>
      <c r="D52" s="7"/>
      <c r="E52" s="7"/>
      <c r="F52" s="7"/>
      <c r="G52" s="7"/>
      <c r="H52" s="7"/>
      <c r="I52" s="7"/>
      <c r="J52" s="7"/>
      <c r="K52" s="7"/>
      <c r="L52" s="7"/>
      <c r="M52" s="7"/>
      <c r="N52" s="7"/>
      <c r="O52" s="7"/>
      <c r="P52" s="7"/>
      <c r="Q52" s="7"/>
      <c r="R52" s="7"/>
    </row>
    <row r="53" spans="1:18" x14ac:dyDescent="0.25">
      <c r="A53" s="7"/>
      <c r="B53" s="7"/>
      <c r="C53" s="7"/>
      <c r="D53" s="7"/>
      <c r="E53" s="7"/>
      <c r="F53" s="7"/>
      <c r="G53" s="7"/>
      <c r="H53" s="7"/>
      <c r="I53" s="7"/>
      <c r="J53" s="7"/>
      <c r="K53" s="7"/>
      <c r="L53" s="7"/>
      <c r="M53" s="7"/>
      <c r="N53" s="7"/>
      <c r="O53" s="7"/>
      <c r="P53" s="7"/>
      <c r="Q53" s="7"/>
      <c r="R53" s="7"/>
    </row>
    <row r="54" spans="1:18" x14ac:dyDescent="0.25">
      <c r="A54" s="7"/>
      <c r="B54" s="7"/>
      <c r="C54" s="7"/>
      <c r="D54" s="7"/>
      <c r="E54" s="7"/>
      <c r="F54" s="7"/>
      <c r="G54" s="7"/>
      <c r="H54" s="7"/>
      <c r="I54" s="7"/>
      <c r="J54" s="7"/>
      <c r="K54" s="7"/>
      <c r="L54" s="7"/>
      <c r="M54" s="7"/>
      <c r="N54" s="7"/>
      <c r="O54" s="7"/>
      <c r="P54" s="7"/>
      <c r="Q54" s="7"/>
      <c r="R54" s="7"/>
    </row>
    <row r="55" spans="1:18" x14ac:dyDescent="0.25">
      <c r="A55" s="7"/>
      <c r="B55" s="7"/>
      <c r="C55" s="7"/>
      <c r="D55" s="7"/>
      <c r="E55" s="7"/>
      <c r="F55" s="7"/>
      <c r="G55" s="7"/>
      <c r="H55" s="7"/>
      <c r="I55" s="7"/>
      <c r="J55" s="7"/>
      <c r="K55" s="7"/>
      <c r="L55" s="7"/>
      <c r="M55" s="7"/>
      <c r="N55" s="7"/>
      <c r="O55" s="7"/>
      <c r="P55" s="7"/>
      <c r="Q55" s="7"/>
      <c r="R55" s="7"/>
    </row>
    <row r="56" spans="1:18" x14ac:dyDescent="0.25">
      <c r="A56" s="7"/>
      <c r="B56" s="7"/>
      <c r="C56" s="7"/>
      <c r="D56" s="7"/>
      <c r="E56" s="7"/>
      <c r="F56" s="7"/>
      <c r="G56" s="7"/>
      <c r="H56" s="7"/>
      <c r="I56" s="7"/>
      <c r="J56" s="7"/>
      <c r="K56" s="7"/>
      <c r="L56" s="7"/>
      <c r="M56" s="7"/>
      <c r="N56" s="7"/>
      <c r="O56" s="7"/>
      <c r="P56" s="7"/>
      <c r="Q56" s="7"/>
      <c r="R56" s="7"/>
    </row>
    <row r="57" spans="1:18" x14ac:dyDescent="0.25">
      <c r="A57" s="7"/>
      <c r="B57" s="7"/>
      <c r="C57" s="7"/>
      <c r="D57" s="7"/>
      <c r="E57" s="7"/>
      <c r="F57" s="7"/>
      <c r="G57" s="7"/>
      <c r="H57" s="7"/>
      <c r="I57" s="7"/>
      <c r="J57" s="7"/>
      <c r="K57" s="7"/>
      <c r="L57" s="7"/>
      <c r="M57" s="7"/>
      <c r="N57" s="7"/>
      <c r="O57" s="7"/>
      <c r="P57" s="7"/>
      <c r="Q57" s="7"/>
      <c r="R57" s="7"/>
    </row>
    <row r="58" spans="1:18" x14ac:dyDescent="0.25">
      <c r="A58" s="7"/>
      <c r="B58" s="7"/>
      <c r="C58" s="7"/>
      <c r="D58" s="7"/>
      <c r="E58" s="7"/>
      <c r="F58" s="7"/>
      <c r="G58" s="7"/>
      <c r="H58" s="7"/>
      <c r="I58" s="7"/>
      <c r="J58" s="7"/>
      <c r="K58" s="7"/>
      <c r="L58" s="7"/>
      <c r="M58" s="7"/>
      <c r="N58" s="7"/>
      <c r="O58" s="7"/>
      <c r="P58" s="7"/>
      <c r="Q58" s="7"/>
      <c r="R58" s="7"/>
    </row>
    <row r="59" spans="1:18" x14ac:dyDescent="0.25">
      <c r="A59" s="7"/>
      <c r="B59" s="7"/>
      <c r="C59" s="7"/>
      <c r="D59" s="7"/>
      <c r="E59" s="7"/>
      <c r="F59" s="7"/>
      <c r="G59" s="7"/>
      <c r="H59" s="7"/>
      <c r="I59" s="7"/>
      <c r="J59" s="7"/>
      <c r="K59" s="7"/>
      <c r="L59" s="7"/>
      <c r="M59" s="7"/>
      <c r="N59" s="7"/>
      <c r="O59" s="7"/>
      <c r="P59" s="7"/>
      <c r="Q59" s="7"/>
      <c r="R59" s="7"/>
    </row>
    <row r="60" spans="1:18" x14ac:dyDescent="0.25">
      <c r="A60" s="7"/>
      <c r="B60" s="7"/>
      <c r="C60" s="7"/>
      <c r="D60" s="7"/>
      <c r="E60" s="7"/>
      <c r="F60" s="7"/>
      <c r="G60" s="7"/>
      <c r="H60" s="7"/>
      <c r="I60" s="7"/>
      <c r="J60" s="7"/>
      <c r="K60" s="7"/>
      <c r="L60" s="7"/>
      <c r="M60" s="7"/>
      <c r="N60" s="7"/>
      <c r="O60" s="7"/>
      <c r="P60" s="7"/>
      <c r="Q60" s="7"/>
      <c r="R60" s="7"/>
    </row>
    <row r="61" spans="1:18" x14ac:dyDescent="0.25">
      <c r="A61" s="7"/>
      <c r="B61" s="7"/>
      <c r="C61" s="7"/>
      <c r="D61" s="7"/>
      <c r="E61" s="7"/>
      <c r="F61" s="7"/>
      <c r="G61" s="7"/>
      <c r="H61" s="7"/>
      <c r="I61" s="7"/>
      <c r="J61" s="7"/>
      <c r="K61" s="7"/>
      <c r="L61" s="7"/>
      <c r="M61" s="7"/>
      <c r="N61" s="7"/>
      <c r="O61" s="7"/>
      <c r="P61" s="7"/>
      <c r="Q61" s="7"/>
      <c r="R61" s="7"/>
    </row>
    <row r="62" spans="1:18" x14ac:dyDescent="0.25">
      <c r="A62" s="7"/>
      <c r="B62" s="7"/>
      <c r="C62" s="7"/>
      <c r="D62" s="7"/>
      <c r="E62" s="7"/>
      <c r="F62" s="7"/>
      <c r="G62" s="7"/>
      <c r="H62" s="7"/>
      <c r="I62" s="7"/>
      <c r="J62" s="7"/>
      <c r="K62" s="7"/>
      <c r="L62" s="7"/>
      <c r="M62" s="7"/>
      <c r="N62" s="7"/>
      <c r="O62" s="7"/>
      <c r="P62" s="7"/>
      <c r="Q62" s="7"/>
      <c r="R62" s="7"/>
    </row>
  </sheetData>
  <sheetProtection algorithmName="SHA-512" hashValue="iA50bSwDUK2eJY+gf5QXdSYiYwl8p7jGQ2VRwDl81I1D+svA8NRlCGD2Aa84EFLKhSL8hRgsRMV1RJWFxaG9Dw==" saltValue="1TvXEs5+LPGhMD2HwHjmaw==" spinCount="100000" sheet="1" selectLockedCells="1"/>
  <mergeCells count="3">
    <mergeCell ref="B17:B28"/>
    <mergeCell ref="A1:B1"/>
    <mergeCell ref="B11:B15"/>
  </mergeCells>
  <conditionalFormatting sqref="B11:B15">
    <cfRule type="expression" dxfId="10" priority="1">
      <formula>$B$11&lt;&gt;""</formula>
    </cfRule>
  </conditionalFormatting>
  <conditionalFormatting sqref="C3">
    <cfRule type="iconSet" priority="7">
      <iconSet iconSet="3Symbols">
        <cfvo type="percent" val="0"/>
        <cfvo type="percent" val="33"/>
        <cfvo type="percent" val="67"/>
      </iconSet>
    </cfRule>
  </conditionalFormatting>
  <conditionalFormatting sqref="C3:C10">
    <cfRule type="cellIs" dxfId="9" priority="3" operator="equal">
      <formula>"bearbeitet"</formula>
    </cfRule>
    <cfRule type="cellIs" dxfId="8" priority="4" operator="equal">
      <formula>""" """</formula>
    </cfRule>
    <cfRule type="cellIs" dxfId="7" priority="5" operator="equal">
      <formula>"Angaben unvollständig"</formula>
    </cfRule>
  </conditionalFormatting>
  <conditionalFormatting sqref="C4:C10">
    <cfRule type="iconSet" priority="2">
      <iconSet iconSet="3Symbols">
        <cfvo type="percent" val="0"/>
        <cfvo type="percent" val="33"/>
        <cfvo type="percent" val="67"/>
      </iconSet>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1749D92-C9A7-475C-8286-F132126491F4}">
          <x14:formula1>
            <xm:f>Inhalte_Container!$AS$5:$AS$11</xm:f>
          </x14:formula1>
          <xm:sqref>B10</xm:sqref>
        </x14:dataValidation>
        <x14:dataValidation type="list" allowBlank="1" showInputMessage="1" showErrorMessage="1" xr:uid="{D4FE1926-9D5D-44B6-9525-B3A59D5470EF}">
          <x14:formula1>
            <xm:f>Inhalte_Container!#REF!</xm:f>
          </x14:formula1>
          <xm:sqref>B8</xm:sqref>
        </x14:dataValidation>
        <x14:dataValidation type="list" allowBlank="1" showInputMessage="1" showErrorMessage="1" xr:uid="{D2CCC061-D1EA-4AB9-921D-81A87585BF92}">
          <x14:formula1>
            <xm:f>Inhalte_Container!$AO$5:$AO$12</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61430-D96B-4632-AA73-97EB6D3301CC}">
  <dimension ref="A1:AK389"/>
  <sheetViews>
    <sheetView zoomScale="85" zoomScaleNormal="85" workbookViewId="0">
      <selection activeCell="A9" sqref="A9"/>
    </sheetView>
  </sheetViews>
  <sheetFormatPr baseColWidth="10" defaultRowHeight="15" x14ac:dyDescent="0.25"/>
  <cols>
    <col min="1" max="1" width="17.5703125" customWidth="1"/>
    <col min="2" max="2" width="19.28515625" customWidth="1"/>
    <col min="3" max="3" width="33" customWidth="1"/>
    <col min="4" max="4" width="32.28515625" customWidth="1"/>
    <col min="5" max="5" width="9.42578125" customWidth="1"/>
    <col min="6" max="6" width="9" customWidth="1"/>
    <col min="7" max="7" width="27.28515625" customWidth="1"/>
    <col min="8" max="8" width="37.140625" customWidth="1"/>
    <col min="9" max="9" width="12" customWidth="1"/>
    <col min="10" max="10" width="21.5703125" customWidth="1"/>
    <col min="11" max="11" width="22.42578125" customWidth="1"/>
    <col min="12" max="12" width="17.5703125" customWidth="1"/>
    <col min="14" max="15" width="17.140625" customWidth="1"/>
    <col min="17" max="37" width="11.42578125" style="7"/>
  </cols>
  <sheetData>
    <row r="1" spans="1:37" x14ac:dyDescent="0.25">
      <c r="A1" s="7"/>
      <c r="B1" s="7"/>
      <c r="C1" s="7"/>
      <c r="D1" s="7"/>
      <c r="E1" s="7"/>
      <c r="F1" s="7"/>
      <c r="G1" s="7"/>
      <c r="H1" s="7"/>
      <c r="I1" s="7"/>
      <c r="J1" s="7"/>
      <c r="K1" s="7"/>
      <c r="L1" s="7"/>
      <c r="M1" s="7"/>
      <c r="N1" s="7"/>
      <c r="O1" s="7"/>
      <c r="P1" s="7"/>
    </row>
    <row r="2" spans="1:37" ht="27" customHeight="1" x14ac:dyDescent="0.4">
      <c r="A2" s="8" t="s">
        <v>177</v>
      </c>
      <c r="B2" s="9"/>
      <c r="C2" s="9"/>
      <c r="D2" s="9"/>
      <c r="E2" s="9"/>
      <c r="F2" s="10"/>
      <c r="G2" s="7"/>
      <c r="H2" s="7"/>
      <c r="I2" s="7"/>
      <c r="J2" s="7"/>
      <c r="K2" s="94" t="s">
        <v>50</v>
      </c>
      <c r="L2" s="94" t="s">
        <v>192</v>
      </c>
      <c r="M2" s="81" t="s">
        <v>46</v>
      </c>
      <c r="N2" s="81" t="s">
        <v>47</v>
      </c>
      <c r="O2" s="7"/>
      <c r="P2" s="7"/>
    </row>
    <row r="3" spans="1:37" ht="15" customHeight="1" x14ac:dyDescent="0.25">
      <c r="A3" s="90" t="s">
        <v>284</v>
      </c>
      <c r="B3" s="92" t="str">
        <f>IF(OR('Persönliche Angaben'!C3="Angaben unvollständig",'Persönliche Angaben'!C4="Angaben unvollständig",'Persönliche Angaben'!C5="Angaben unvollständig",'Persönliche Angaben'!C6="Angaben unvollständig",'Persönliche Angaben'!C7="Angaben unvollständig",'Persönliche Angaben'!C8="Angaben unvollständig",'Persönliche Angaben'!C9="Angaben unvollständig",'Persönliche Angaben'!C10="Angaben unvollständig"),"Angaben unvollständig","eingetragen")</f>
        <v>Angaben unvollständig</v>
      </c>
      <c r="C3" s="7"/>
      <c r="D3" s="7"/>
      <c r="E3" s="7"/>
      <c r="F3" s="7"/>
      <c r="G3" s="67"/>
      <c r="H3" s="67"/>
      <c r="I3" s="7"/>
      <c r="J3" s="7"/>
      <c r="K3" s="94"/>
      <c r="L3" s="94"/>
      <c r="M3" s="82"/>
      <c r="N3" s="82"/>
      <c r="O3" s="7"/>
      <c r="P3" s="7"/>
    </row>
    <row r="4" spans="1:37" ht="18.75" x14ac:dyDescent="0.3">
      <c r="A4" s="91"/>
      <c r="B4" s="93"/>
      <c r="C4" s="7"/>
      <c r="D4" s="7"/>
      <c r="E4" s="7"/>
      <c r="F4" s="7"/>
      <c r="G4" s="67"/>
      <c r="H4" s="67"/>
      <c r="I4" s="7"/>
      <c r="J4" s="7"/>
      <c r="K4" s="15">
        <f>L4</f>
        <v>0</v>
      </c>
      <c r="L4" s="15">
        <f>SUM(I9:I71)</f>
        <v>0</v>
      </c>
      <c r="M4" s="15">
        <f>SUMIF($M$9:$M$71,"ja",I9:I71)</f>
        <v>0</v>
      </c>
      <c r="N4" s="15">
        <f>SUMIF($M$9:$M$71,"unklar",I9:I71)</f>
        <v>0</v>
      </c>
      <c r="O4" s="7"/>
      <c r="P4" s="7"/>
    </row>
    <row r="5" spans="1:37" x14ac:dyDescent="0.25">
      <c r="A5" s="35"/>
      <c r="B5" s="35"/>
      <c r="C5" s="7"/>
      <c r="D5" s="7"/>
      <c r="E5" s="7"/>
      <c r="F5" s="7"/>
      <c r="G5" s="34"/>
      <c r="H5" s="34"/>
      <c r="I5" s="7"/>
      <c r="J5" s="7"/>
      <c r="K5" s="7"/>
      <c r="L5" s="7"/>
      <c r="M5" s="7"/>
      <c r="N5" s="7"/>
      <c r="O5" s="7"/>
      <c r="P5" s="7"/>
    </row>
    <row r="6" spans="1:37" ht="15" customHeight="1" x14ac:dyDescent="0.25">
      <c r="A6" s="36" t="str">
        <f>INDEX('Persönliche Angaben'!B6:B6,1)</f>
        <v>[Name der Hochschule]</v>
      </c>
      <c r="B6" s="37"/>
      <c r="C6" s="38"/>
      <c r="D6" s="7"/>
      <c r="E6" s="7"/>
      <c r="F6" s="7"/>
      <c r="G6" s="83" t="str">
        <f>IF('Persönliche Angaben'!B9="[bitte auswählen]","bitte bei Persönlichen Angaben Ziel-Studiengang (Bewerbung auf…) auswählen",'Persönliche Angaben'!B9)</f>
        <v>bitte bei Persönlichen Angaben Ziel-Studiengang (Bewerbung auf…) auswählen</v>
      </c>
      <c r="H6" s="84"/>
      <c r="I6" s="7"/>
      <c r="J6" s="7"/>
      <c r="K6" s="7"/>
      <c r="L6" s="7"/>
      <c r="M6" s="7"/>
      <c r="N6" s="7"/>
      <c r="O6" s="7"/>
      <c r="P6" s="7"/>
    </row>
    <row r="7" spans="1:37" ht="33.75" customHeight="1" x14ac:dyDescent="0.25">
      <c r="A7" s="36" t="str">
        <f>INDEX('Persönliche Angaben'!B7:B7,1)</f>
        <v>[Name des Studiengangs]</v>
      </c>
      <c r="B7" s="37"/>
      <c r="C7" s="38"/>
      <c r="D7" s="7"/>
      <c r="E7" s="7"/>
      <c r="F7" s="7"/>
      <c r="G7" s="85"/>
      <c r="H7" s="86"/>
      <c r="I7" s="7"/>
      <c r="J7" s="7"/>
      <c r="K7" s="7"/>
      <c r="L7" s="7"/>
      <c r="M7" s="87" t="s">
        <v>347</v>
      </c>
      <c r="N7" s="88"/>
      <c r="O7" s="89"/>
      <c r="P7" s="7"/>
    </row>
    <row r="8" spans="1:37" s="2" customFormat="1" ht="62.25" customHeight="1" x14ac:dyDescent="0.3">
      <c r="A8" s="55" t="s">
        <v>441</v>
      </c>
      <c r="B8" s="52" t="s">
        <v>53</v>
      </c>
      <c r="C8" s="56" t="s">
        <v>0</v>
      </c>
      <c r="D8" s="40" t="s">
        <v>476</v>
      </c>
      <c r="E8" s="54" t="s">
        <v>191</v>
      </c>
      <c r="F8" s="54" t="s">
        <v>24</v>
      </c>
      <c r="G8" s="54" t="s">
        <v>0</v>
      </c>
      <c r="H8" s="54" t="s">
        <v>477</v>
      </c>
      <c r="I8" s="54" t="s">
        <v>253</v>
      </c>
      <c r="J8" s="52" t="s">
        <v>38</v>
      </c>
      <c r="K8" s="53" t="s">
        <v>27</v>
      </c>
      <c r="L8" s="53" t="s">
        <v>319</v>
      </c>
      <c r="M8" s="51" t="s">
        <v>251</v>
      </c>
      <c r="N8" s="54" t="s">
        <v>24</v>
      </c>
      <c r="O8" s="54" t="s">
        <v>250</v>
      </c>
      <c r="P8" s="6"/>
      <c r="Q8" s="6"/>
      <c r="R8" s="6"/>
      <c r="S8" s="6"/>
      <c r="T8" s="6"/>
      <c r="U8" s="6"/>
      <c r="V8" s="6"/>
      <c r="W8" s="6"/>
      <c r="X8" s="6"/>
      <c r="Y8" s="6"/>
      <c r="Z8" s="6"/>
      <c r="AA8" s="6"/>
      <c r="AB8" s="6"/>
      <c r="AC8" s="6"/>
      <c r="AD8" s="6"/>
      <c r="AE8" s="6"/>
      <c r="AF8" s="6"/>
      <c r="AG8" s="6"/>
      <c r="AH8" s="6"/>
      <c r="AI8" s="6"/>
      <c r="AJ8" s="6"/>
      <c r="AK8" s="6"/>
    </row>
    <row r="9" spans="1:37" ht="30" customHeight="1" x14ac:dyDescent="0.25">
      <c r="A9" s="18"/>
      <c r="B9" s="18"/>
      <c r="C9" s="18"/>
      <c r="D9" s="18"/>
      <c r="E9" s="18"/>
      <c r="F9" s="33"/>
      <c r="G9" s="13" t="s">
        <v>37</v>
      </c>
      <c r="H9" s="13"/>
      <c r="I9" s="19" t="str">
        <f>IFERROR(INDEX(Inhalte_Container!$J$5:$J$769,MATCH($G$6&amp;'Erbrachte Vorleistungen'!$G9&amp;'Erbrachte Vorleistungen'!$H9,Inhalte_Container!$O$5:$O$769,0)),"automatisch")</f>
        <v>automatisch</v>
      </c>
      <c r="J9" s="18"/>
      <c r="K9" s="19"/>
      <c r="L9" s="19"/>
      <c r="M9" s="20"/>
      <c r="N9" s="20"/>
      <c r="O9" s="20"/>
      <c r="P9" s="7"/>
    </row>
    <row r="10" spans="1:37" ht="30" customHeight="1" x14ac:dyDescent="0.25">
      <c r="A10" s="18"/>
      <c r="B10" s="18"/>
      <c r="C10" s="18"/>
      <c r="D10" s="18"/>
      <c r="E10" s="18"/>
      <c r="F10" s="21"/>
      <c r="G10" s="13" t="s">
        <v>37</v>
      </c>
      <c r="H10" s="13"/>
      <c r="I10" s="19" t="str">
        <f>IFERROR(INDEX(Inhalte_Container!$J$5:$J$769,MATCH($G$6&amp;'Erbrachte Vorleistungen'!$G10&amp;'Erbrachte Vorleistungen'!$H10,Inhalte_Container!$O$5:$O$769,0)),"automatisch")</f>
        <v>automatisch</v>
      </c>
      <c r="J10" s="18"/>
      <c r="K10" s="19"/>
      <c r="L10" s="19"/>
      <c r="M10" s="20"/>
      <c r="N10" s="20"/>
      <c r="O10" s="20"/>
      <c r="P10" s="7"/>
    </row>
    <row r="11" spans="1:37" ht="30" customHeight="1" x14ac:dyDescent="0.25">
      <c r="A11" s="18"/>
      <c r="B11" s="18"/>
      <c r="C11" s="18"/>
      <c r="D11" s="18"/>
      <c r="E11" s="18"/>
      <c r="F11" s="21"/>
      <c r="G11" s="13" t="s">
        <v>37</v>
      </c>
      <c r="H11" s="13"/>
      <c r="I11" s="19" t="str">
        <f>IFERROR(INDEX(Inhalte_Container!$J$5:$J$769,MATCH($G$6&amp;'Erbrachte Vorleistungen'!$G11&amp;'Erbrachte Vorleistungen'!$H11,Inhalte_Container!$O$5:$O$769,0)),"automatisch")</f>
        <v>automatisch</v>
      </c>
      <c r="J11" s="18"/>
      <c r="K11" s="19"/>
      <c r="L11" s="19"/>
      <c r="M11" s="20"/>
      <c r="N11" s="20"/>
      <c r="O11" s="20"/>
      <c r="P11" s="7"/>
    </row>
    <row r="12" spans="1:37" ht="30" customHeight="1" x14ac:dyDescent="0.25">
      <c r="A12" s="18"/>
      <c r="B12" s="18"/>
      <c r="C12" s="18"/>
      <c r="D12" s="18"/>
      <c r="E12" s="18"/>
      <c r="F12" s="21"/>
      <c r="G12" s="13" t="s">
        <v>37</v>
      </c>
      <c r="H12" s="13"/>
      <c r="I12" s="19" t="str">
        <f>IFERROR(INDEX(Inhalte_Container!$J$5:$J$769,MATCH($G$6&amp;'Erbrachte Vorleistungen'!$G12&amp;'Erbrachte Vorleistungen'!$H12,Inhalte_Container!$O$5:$O$769,0)),"automatisch")</f>
        <v>automatisch</v>
      </c>
      <c r="J12" s="18"/>
      <c r="K12" s="19"/>
      <c r="L12" s="19"/>
      <c r="M12" s="20"/>
      <c r="N12" s="20"/>
      <c r="O12" s="20"/>
      <c r="P12" s="7"/>
    </row>
    <row r="13" spans="1:37" ht="30" customHeight="1" x14ac:dyDescent="0.25">
      <c r="A13" s="18"/>
      <c r="B13" s="18"/>
      <c r="C13" s="18"/>
      <c r="D13" s="18"/>
      <c r="E13" s="18"/>
      <c r="F13" s="21"/>
      <c r="G13" s="13" t="s">
        <v>37</v>
      </c>
      <c r="H13" s="13"/>
      <c r="I13" s="19" t="str">
        <f>IFERROR(INDEX(Inhalte_Container!$J$5:$J$769,MATCH($G$6&amp;'Erbrachte Vorleistungen'!$G13&amp;'Erbrachte Vorleistungen'!$H13,Inhalte_Container!$O$5:$O$769,0)),"automatisch")</f>
        <v>automatisch</v>
      </c>
      <c r="J13" s="18"/>
      <c r="K13" s="19"/>
      <c r="L13" s="19"/>
      <c r="M13" s="20"/>
      <c r="N13" s="20"/>
      <c r="O13" s="20"/>
      <c r="P13" s="7"/>
    </row>
    <row r="14" spans="1:37" ht="30" customHeight="1" x14ac:dyDescent="0.25">
      <c r="A14" s="18"/>
      <c r="B14" s="18"/>
      <c r="C14" s="18"/>
      <c r="D14" s="18"/>
      <c r="E14" s="18"/>
      <c r="F14" s="21"/>
      <c r="G14" s="13" t="s">
        <v>37</v>
      </c>
      <c r="H14" s="13"/>
      <c r="I14" s="19" t="str">
        <f>IFERROR(INDEX(Inhalte_Container!$J$5:$J$769,MATCH($G$6&amp;'Erbrachte Vorleistungen'!$G14&amp;'Erbrachte Vorleistungen'!$H14,Inhalte_Container!$O$5:$O$769,0)),"automatisch")</f>
        <v>automatisch</v>
      </c>
      <c r="J14" s="18"/>
      <c r="K14" s="19"/>
      <c r="L14" s="19"/>
      <c r="M14" s="20"/>
      <c r="N14" s="20"/>
      <c r="O14" s="20"/>
      <c r="P14" s="7"/>
    </row>
    <row r="15" spans="1:37" ht="30" customHeight="1" x14ac:dyDescent="0.25">
      <c r="A15" s="18"/>
      <c r="B15" s="18"/>
      <c r="C15" s="18"/>
      <c r="D15" s="18"/>
      <c r="E15" s="18"/>
      <c r="F15" s="21"/>
      <c r="G15" s="13" t="s">
        <v>37</v>
      </c>
      <c r="H15" s="13"/>
      <c r="I15" s="19" t="str">
        <f>IFERROR(INDEX(Inhalte_Container!$J$5:$J$769,MATCH($G$6&amp;'Erbrachte Vorleistungen'!$G15&amp;'Erbrachte Vorleistungen'!$H15,Inhalte_Container!$O$5:$O$769,0)),"automatisch")</f>
        <v>automatisch</v>
      </c>
      <c r="J15" s="18"/>
      <c r="K15" s="19"/>
      <c r="L15" s="19"/>
      <c r="M15" s="20"/>
      <c r="N15" s="20"/>
      <c r="O15" s="20"/>
      <c r="P15" s="7"/>
    </row>
    <row r="16" spans="1:37" ht="30" customHeight="1" x14ac:dyDescent="0.25">
      <c r="A16" s="18"/>
      <c r="B16" s="18"/>
      <c r="C16" s="18"/>
      <c r="D16" s="18"/>
      <c r="E16" s="18"/>
      <c r="F16" s="21"/>
      <c r="G16" s="13" t="s">
        <v>37</v>
      </c>
      <c r="H16" s="13"/>
      <c r="I16" s="19" t="str">
        <f>IFERROR(INDEX(Inhalte_Container!$J$5:$J$769,MATCH($G$6&amp;'Erbrachte Vorleistungen'!$G16&amp;'Erbrachte Vorleistungen'!$H16,Inhalte_Container!$O$5:$O$769,0)),"automatisch")</f>
        <v>automatisch</v>
      </c>
      <c r="J16" s="18"/>
      <c r="K16" s="19"/>
      <c r="L16" s="19"/>
      <c r="M16" s="20"/>
      <c r="N16" s="20"/>
      <c r="O16" s="20"/>
      <c r="P16" s="7"/>
    </row>
    <row r="17" spans="1:16" ht="30" customHeight="1" x14ac:dyDescent="0.25">
      <c r="A17" s="18"/>
      <c r="B17" s="18"/>
      <c r="C17" s="18"/>
      <c r="D17" s="18"/>
      <c r="E17" s="18"/>
      <c r="F17" s="21"/>
      <c r="G17" s="13" t="s">
        <v>37</v>
      </c>
      <c r="H17" s="13"/>
      <c r="I17" s="19" t="str">
        <f>IFERROR(INDEX(Inhalte_Container!$J$5:$J$769,MATCH($G$6&amp;'Erbrachte Vorleistungen'!$G17&amp;'Erbrachte Vorleistungen'!$H17,Inhalte_Container!$O$5:$O$769,0)),"automatisch")</f>
        <v>automatisch</v>
      </c>
      <c r="J17" s="18"/>
      <c r="K17" s="19"/>
      <c r="L17" s="19"/>
      <c r="M17" s="20"/>
      <c r="N17" s="20"/>
      <c r="O17" s="20"/>
      <c r="P17" s="7"/>
    </row>
    <row r="18" spans="1:16" ht="30" customHeight="1" x14ac:dyDescent="0.25">
      <c r="A18" s="18"/>
      <c r="B18" s="18"/>
      <c r="C18" s="18"/>
      <c r="D18" s="18"/>
      <c r="E18" s="18"/>
      <c r="F18" s="21"/>
      <c r="G18" s="13" t="s">
        <v>37</v>
      </c>
      <c r="H18" s="13"/>
      <c r="I18" s="19" t="str">
        <f>IFERROR(INDEX(Inhalte_Container!$J$5:$J$769,MATCH($G$6&amp;'Erbrachte Vorleistungen'!$G18&amp;'Erbrachte Vorleistungen'!$H18,Inhalte_Container!$O$5:$O$769,0)),"automatisch")</f>
        <v>automatisch</v>
      </c>
      <c r="J18" s="18"/>
      <c r="K18" s="19"/>
      <c r="L18" s="19"/>
      <c r="M18" s="20"/>
      <c r="N18" s="20"/>
      <c r="O18" s="20"/>
      <c r="P18" s="7"/>
    </row>
    <row r="19" spans="1:16" ht="30" customHeight="1" x14ac:dyDescent="0.25">
      <c r="A19" s="18"/>
      <c r="B19" s="18"/>
      <c r="C19" s="18"/>
      <c r="D19" s="18"/>
      <c r="E19" s="18"/>
      <c r="F19" s="21"/>
      <c r="G19" s="13" t="s">
        <v>37</v>
      </c>
      <c r="H19" s="13"/>
      <c r="I19" s="19" t="str">
        <f>IFERROR(INDEX(Inhalte_Container!$J$5:$J$769,MATCH($G$6&amp;'Erbrachte Vorleistungen'!$G19&amp;'Erbrachte Vorleistungen'!$H19,Inhalte_Container!$O$5:$O$769,0)),"automatisch")</f>
        <v>automatisch</v>
      </c>
      <c r="J19" s="18"/>
      <c r="K19" s="19"/>
      <c r="L19" s="19"/>
      <c r="M19" s="20"/>
      <c r="N19" s="20"/>
      <c r="O19" s="20"/>
      <c r="P19" s="7"/>
    </row>
    <row r="20" spans="1:16" ht="30" customHeight="1" x14ac:dyDescent="0.25">
      <c r="A20" s="18"/>
      <c r="B20" s="18"/>
      <c r="C20" s="18"/>
      <c r="D20" s="18"/>
      <c r="E20" s="18"/>
      <c r="F20" s="21"/>
      <c r="G20" s="13" t="s">
        <v>37</v>
      </c>
      <c r="H20" s="13"/>
      <c r="I20" s="19" t="str">
        <f>IFERROR(INDEX(Inhalte_Container!$J$5:$J$769,MATCH($G$6&amp;'Erbrachte Vorleistungen'!$G20&amp;'Erbrachte Vorleistungen'!$H20,Inhalte_Container!$O$5:$O$769,0)),"automatisch")</f>
        <v>automatisch</v>
      </c>
      <c r="J20" s="18"/>
      <c r="K20" s="19"/>
      <c r="L20" s="19"/>
      <c r="M20" s="20"/>
      <c r="N20" s="20"/>
      <c r="O20" s="20"/>
      <c r="P20" s="7"/>
    </row>
    <row r="21" spans="1:16" ht="30" customHeight="1" x14ac:dyDescent="0.25">
      <c r="A21" s="18"/>
      <c r="B21" s="18"/>
      <c r="C21" s="18"/>
      <c r="D21" s="18"/>
      <c r="E21" s="18"/>
      <c r="F21" s="21"/>
      <c r="G21" s="13" t="s">
        <v>37</v>
      </c>
      <c r="H21" s="13"/>
      <c r="I21" s="19" t="str">
        <f>IFERROR(INDEX(Inhalte_Container!$J$5:$J$769,MATCH($G$6&amp;'Erbrachte Vorleistungen'!$G21&amp;'Erbrachte Vorleistungen'!$H21,Inhalte_Container!$O$5:$O$769,0)),"automatisch")</f>
        <v>automatisch</v>
      </c>
      <c r="J21" s="18"/>
      <c r="K21" s="19"/>
      <c r="L21" s="19"/>
      <c r="M21" s="20"/>
      <c r="N21" s="20"/>
      <c r="O21" s="20"/>
      <c r="P21" s="7"/>
    </row>
    <row r="22" spans="1:16" ht="30" customHeight="1" x14ac:dyDescent="0.25">
      <c r="A22" s="18"/>
      <c r="B22" s="18"/>
      <c r="C22" s="18"/>
      <c r="D22" s="18"/>
      <c r="E22" s="18"/>
      <c r="F22" s="21"/>
      <c r="G22" s="13" t="s">
        <v>37</v>
      </c>
      <c r="H22" s="13"/>
      <c r="I22" s="19" t="str">
        <f>IFERROR(INDEX(Inhalte_Container!$J$5:$J$769,MATCH($G$6&amp;'Erbrachte Vorleistungen'!$G22&amp;'Erbrachte Vorleistungen'!$H22,Inhalte_Container!$O$5:$O$769,0)),"automatisch")</f>
        <v>automatisch</v>
      </c>
      <c r="J22" s="18"/>
      <c r="K22" s="19"/>
      <c r="L22" s="19"/>
      <c r="M22" s="20"/>
      <c r="N22" s="20"/>
      <c r="O22" s="20"/>
      <c r="P22" s="7"/>
    </row>
    <row r="23" spans="1:16" ht="30" customHeight="1" x14ac:dyDescent="0.25">
      <c r="A23" s="18"/>
      <c r="B23" s="18"/>
      <c r="C23" s="18"/>
      <c r="D23" s="18"/>
      <c r="E23" s="18"/>
      <c r="F23" s="21"/>
      <c r="G23" s="13" t="s">
        <v>37</v>
      </c>
      <c r="H23" s="13"/>
      <c r="I23" s="19" t="str">
        <f>IFERROR(INDEX(Inhalte_Container!$J$5:$J$769,MATCH($G$6&amp;'Erbrachte Vorleistungen'!$G23&amp;'Erbrachte Vorleistungen'!$H23,Inhalte_Container!$O$5:$O$769,0)),"automatisch")</f>
        <v>automatisch</v>
      </c>
      <c r="J23" s="18"/>
      <c r="K23" s="19"/>
      <c r="L23" s="19"/>
      <c r="M23" s="20"/>
      <c r="N23" s="20"/>
      <c r="O23" s="20"/>
      <c r="P23" s="7"/>
    </row>
    <row r="24" spans="1:16" ht="30" customHeight="1" x14ac:dyDescent="0.25">
      <c r="A24" s="18"/>
      <c r="B24" s="18"/>
      <c r="C24" s="18"/>
      <c r="D24" s="18"/>
      <c r="E24" s="18"/>
      <c r="F24" s="21"/>
      <c r="G24" s="13" t="s">
        <v>37</v>
      </c>
      <c r="H24" s="13"/>
      <c r="I24" s="19" t="str">
        <f>IFERROR(INDEX(Inhalte_Container!$J$5:$J$769,MATCH($G$6&amp;'Erbrachte Vorleistungen'!$G24&amp;'Erbrachte Vorleistungen'!$H24,Inhalte_Container!$O$5:$O$769,0)),"automatisch")</f>
        <v>automatisch</v>
      </c>
      <c r="J24" s="18"/>
      <c r="K24" s="19"/>
      <c r="L24" s="19"/>
      <c r="M24" s="20"/>
      <c r="N24" s="20"/>
      <c r="O24" s="20"/>
      <c r="P24" s="7"/>
    </row>
    <row r="25" spans="1:16" ht="30" customHeight="1" x14ac:dyDescent="0.25">
      <c r="A25" s="18"/>
      <c r="B25" s="18"/>
      <c r="C25" s="18"/>
      <c r="D25" s="18"/>
      <c r="E25" s="18"/>
      <c r="F25" s="21"/>
      <c r="G25" s="13" t="s">
        <v>37</v>
      </c>
      <c r="H25" s="13"/>
      <c r="I25" s="19" t="str">
        <f>IFERROR(INDEX(Inhalte_Container!$J$5:$J$769,MATCH($G$6&amp;'Erbrachte Vorleistungen'!$G25&amp;'Erbrachte Vorleistungen'!$H25,Inhalte_Container!$O$5:$O$769,0)),"automatisch")</f>
        <v>automatisch</v>
      </c>
      <c r="J25" s="18"/>
      <c r="K25" s="19"/>
      <c r="L25" s="19"/>
      <c r="M25" s="20"/>
      <c r="N25" s="20"/>
      <c r="O25" s="20"/>
      <c r="P25" s="7"/>
    </row>
    <row r="26" spans="1:16" ht="30" customHeight="1" x14ac:dyDescent="0.25">
      <c r="A26" s="18"/>
      <c r="B26" s="18"/>
      <c r="C26" s="18"/>
      <c r="D26" s="18"/>
      <c r="E26" s="18"/>
      <c r="F26" s="21"/>
      <c r="G26" s="13" t="s">
        <v>37</v>
      </c>
      <c r="H26" s="13"/>
      <c r="I26" s="19" t="str">
        <f>IFERROR(INDEX(Inhalte_Container!$J$5:$J$769,MATCH($G$6&amp;'Erbrachte Vorleistungen'!$G26&amp;'Erbrachte Vorleistungen'!$H26,Inhalte_Container!$O$5:$O$769,0)),"automatisch")</f>
        <v>automatisch</v>
      </c>
      <c r="J26" s="18"/>
      <c r="K26" s="19"/>
      <c r="L26" s="19"/>
      <c r="M26" s="20"/>
      <c r="N26" s="20"/>
      <c r="O26" s="20"/>
      <c r="P26" s="7"/>
    </row>
    <row r="27" spans="1:16" ht="30" customHeight="1" x14ac:dyDescent="0.25">
      <c r="A27" s="18"/>
      <c r="B27" s="18"/>
      <c r="C27" s="18"/>
      <c r="D27" s="18"/>
      <c r="E27" s="18"/>
      <c r="F27" s="21"/>
      <c r="G27" s="13" t="s">
        <v>37</v>
      </c>
      <c r="H27" s="13"/>
      <c r="I27" s="19" t="str">
        <f>IFERROR(INDEX(Inhalte_Container!$J$5:$J$769,MATCH($G$6&amp;'Erbrachte Vorleistungen'!$G27&amp;'Erbrachte Vorleistungen'!$H27,Inhalte_Container!$O$5:$O$769,0)),"automatisch")</f>
        <v>automatisch</v>
      </c>
      <c r="J27" s="18"/>
      <c r="K27" s="19"/>
      <c r="L27" s="19"/>
      <c r="M27" s="20"/>
      <c r="N27" s="20"/>
      <c r="O27" s="20"/>
      <c r="P27" s="7"/>
    </row>
    <row r="28" spans="1:16" ht="30" customHeight="1" x14ac:dyDescent="0.25">
      <c r="A28" s="18"/>
      <c r="B28" s="18"/>
      <c r="C28" s="18"/>
      <c r="D28" s="18"/>
      <c r="E28" s="18"/>
      <c r="F28" s="21"/>
      <c r="G28" s="13" t="s">
        <v>37</v>
      </c>
      <c r="H28" s="13"/>
      <c r="I28" s="19" t="str">
        <f>IFERROR(INDEX(Inhalte_Container!$J$5:$J$769,MATCH($G$6&amp;'Erbrachte Vorleistungen'!$G28&amp;'Erbrachte Vorleistungen'!$H28,Inhalte_Container!$O$5:$O$769,0)),"automatisch")</f>
        <v>automatisch</v>
      </c>
      <c r="J28" s="18"/>
      <c r="K28" s="19"/>
      <c r="L28" s="19"/>
      <c r="M28" s="20"/>
      <c r="N28" s="20"/>
      <c r="O28" s="20"/>
      <c r="P28" s="7"/>
    </row>
    <row r="29" spans="1:16" ht="30" customHeight="1" x14ac:dyDescent="0.25">
      <c r="A29" s="18"/>
      <c r="B29" s="18"/>
      <c r="C29" s="18"/>
      <c r="D29" s="18"/>
      <c r="E29" s="18"/>
      <c r="F29" s="21"/>
      <c r="G29" s="13" t="s">
        <v>37</v>
      </c>
      <c r="H29" s="13"/>
      <c r="I29" s="19" t="str">
        <f>IFERROR(INDEX(Inhalte_Container!$J$5:$J$769,MATCH($G$6&amp;'Erbrachte Vorleistungen'!$G29&amp;'Erbrachte Vorleistungen'!$H29,Inhalte_Container!$O$5:$O$769,0)),"automatisch")</f>
        <v>automatisch</v>
      </c>
      <c r="J29" s="18"/>
      <c r="K29" s="19"/>
      <c r="L29" s="19"/>
      <c r="M29" s="20"/>
      <c r="N29" s="20"/>
      <c r="O29" s="20"/>
      <c r="P29" s="7"/>
    </row>
    <row r="30" spans="1:16" ht="30" customHeight="1" x14ac:dyDescent="0.25">
      <c r="A30" s="18"/>
      <c r="B30" s="18"/>
      <c r="C30" s="18"/>
      <c r="D30" s="18"/>
      <c r="E30" s="18"/>
      <c r="F30" s="21"/>
      <c r="G30" s="13" t="s">
        <v>37</v>
      </c>
      <c r="H30" s="13"/>
      <c r="I30" s="19" t="str">
        <f>IFERROR(INDEX(Inhalte_Container!$J$5:$J$769,MATCH($G$6&amp;'Erbrachte Vorleistungen'!$G30&amp;'Erbrachte Vorleistungen'!$H30,Inhalte_Container!$O$5:$O$769,0)),"automatisch")</f>
        <v>automatisch</v>
      </c>
      <c r="J30" s="18"/>
      <c r="K30" s="19"/>
      <c r="L30" s="19"/>
      <c r="M30" s="20"/>
      <c r="N30" s="20"/>
      <c r="O30" s="20"/>
      <c r="P30" s="7"/>
    </row>
    <row r="31" spans="1:16" ht="30" customHeight="1" x14ac:dyDescent="0.25">
      <c r="A31" s="18"/>
      <c r="B31" s="18"/>
      <c r="C31" s="18"/>
      <c r="D31" s="18"/>
      <c r="E31" s="18"/>
      <c r="F31" s="21"/>
      <c r="G31" s="13" t="s">
        <v>37</v>
      </c>
      <c r="H31" s="13"/>
      <c r="I31" s="19" t="str">
        <f>IFERROR(INDEX(Inhalte_Container!$J$5:$J$769,MATCH($G$6&amp;'Erbrachte Vorleistungen'!$G31&amp;'Erbrachte Vorleistungen'!$H31,Inhalte_Container!$O$5:$O$769,0)),"automatisch")</f>
        <v>automatisch</v>
      </c>
      <c r="J31" s="18"/>
      <c r="K31" s="19"/>
      <c r="L31" s="19"/>
      <c r="M31" s="20"/>
      <c r="N31" s="20"/>
      <c r="O31" s="20"/>
      <c r="P31" s="7"/>
    </row>
    <row r="32" spans="1:16" ht="30" customHeight="1" x14ac:dyDescent="0.25">
      <c r="A32" s="18"/>
      <c r="B32" s="18"/>
      <c r="C32" s="18"/>
      <c r="D32" s="18"/>
      <c r="E32" s="18"/>
      <c r="F32" s="21"/>
      <c r="G32" s="13" t="s">
        <v>37</v>
      </c>
      <c r="H32" s="13"/>
      <c r="I32" s="19" t="str">
        <f>IFERROR(INDEX(Inhalte_Container!$J$5:$J$769,MATCH($G$6&amp;'Erbrachte Vorleistungen'!$G32&amp;'Erbrachte Vorleistungen'!$H32,Inhalte_Container!$O$5:$O$769,0)),"automatisch")</f>
        <v>automatisch</v>
      </c>
      <c r="J32" s="18"/>
      <c r="K32" s="19"/>
      <c r="L32" s="19"/>
      <c r="M32" s="20"/>
      <c r="N32" s="20"/>
      <c r="O32" s="20"/>
      <c r="P32" s="7"/>
    </row>
    <row r="33" spans="1:16" ht="30" customHeight="1" x14ac:dyDescent="0.25">
      <c r="A33" s="18"/>
      <c r="B33" s="18"/>
      <c r="C33" s="18"/>
      <c r="D33" s="18"/>
      <c r="E33" s="18"/>
      <c r="F33" s="21"/>
      <c r="G33" s="13" t="s">
        <v>37</v>
      </c>
      <c r="H33" s="13"/>
      <c r="I33" s="19" t="str">
        <f>IFERROR(INDEX(Inhalte_Container!$J$5:$J$769,MATCH($G$6&amp;'Erbrachte Vorleistungen'!$G33&amp;'Erbrachte Vorleistungen'!$H33,Inhalte_Container!$O$5:$O$769,0)),"automatisch")</f>
        <v>automatisch</v>
      </c>
      <c r="J33" s="18"/>
      <c r="K33" s="19"/>
      <c r="L33" s="19"/>
      <c r="M33" s="20"/>
      <c r="N33" s="20"/>
      <c r="O33" s="20"/>
      <c r="P33" s="7"/>
    </row>
    <row r="34" spans="1:16" ht="30" customHeight="1" x14ac:dyDescent="0.25">
      <c r="A34" s="18"/>
      <c r="B34" s="18"/>
      <c r="C34" s="18"/>
      <c r="D34" s="18"/>
      <c r="E34" s="18"/>
      <c r="F34" s="21"/>
      <c r="G34" s="13" t="s">
        <v>37</v>
      </c>
      <c r="H34" s="13"/>
      <c r="I34" s="19" t="str">
        <f>IFERROR(INDEX(Inhalte_Container!$J$5:$J$769,MATCH($G$6&amp;'Erbrachte Vorleistungen'!$G34&amp;'Erbrachte Vorleistungen'!$H34,Inhalte_Container!$O$5:$O$769,0)),"automatisch")</f>
        <v>automatisch</v>
      </c>
      <c r="J34" s="18"/>
      <c r="K34" s="19"/>
      <c r="L34" s="19"/>
      <c r="M34" s="20"/>
      <c r="N34" s="20"/>
      <c r="O34" s="20"/>
      <c r="P34" s="7"/>
    </row>
    <row r="35" spans="1:16" ht="30" customHeight="1" x14ac:dyDescent="0.25">
      <c r="A35" s="18"/>
      <c r="B35" s="18"/>
      <c r="C35" s="18"/>
      <c r="D35" s="18"/>
      <c r="E35" s="18"/>
      <c r="F35" s="21"/>
      <c r="G35" s="13" t="s">
        <v>37</v>
      </c>
      <c r="H35" s="13"/>
      <c r="I35" s="19" t="str">
        <f>IFERROR(INDEX(Inhalte_Container!$J$5:$J$769,MATCH($G$6&amp;'Erbrachte Vorleistungen'!$G35&amp;'Erbrachte Vorleistungen'!$H35,Inhalte_Container!$O$5:$O$769,0)),"automatisch")</f>
        <v>automatisch</v>
      </c>
      <c r="J35" s="18"/>
      <c r="K35" s="19"/>
      <c r="L35" s="19"/>
      <c r="M35" s="20"/>
      <c r="N35" s="20"/>
      <c r="O35" s="20"/>
      <c r="P35" s="7"/>
    </row>
    <row r="36" spans="1:16" ht="30" customHeight="1" x14ac:dyDescent="0.25">
      <c r="A36" s="18"/>
      <c r="B36" s="18"/>
      <c r="C36" s="18"/>
      <c r="D36" s="18"/>
      <c r="E36" s="18"/>
      <c r="F36" s="21"/>
      <c r="G36" s="13" t="s">
        <v>37</v>
      </c>
      <c r="H36" s="13"/>
      <c r="I36" s="19" t="str">
        <f>IFERROR(INDEX(Inhalte_Container!$J$5:$J$769,MATCH($G$6&amp;'Erbrachte Vorleistungen'!$G36&amp;'Erbrachte Vorleistungen'!$H36,Inhalte_Container!$O$5:$O$769,0)),"automatisch")</f>
        <v>automatisch</v>
      </c>
      <c r="J36" s="18"/>
      <c r="K36" s="19"/>
      <c r="L36" s="19"/>
      <c r="M36" s="20"/>
      <c r="N36" s="20"/>
      <c r="O36" s="20"/>
      <c r="P36" s="7"/>
    </row>
    <row r="37" spans="1:16" ht="30" customHeight="1" x14ac:dyDescent="0.25">
      <c r="A37" s="18"/>
      <c r="B37" s="18"/>
      <c r="C37" s="18"/>
      <c r="D37" s="18"/>
      <c r="E37" s="18"/>
      <c r="F37" s="21"/>
      <c r="G37" s="13" t="s">
        <v>37</v>
      </c>
      <c r="H37" s="13"/>
      <c r="I37" s="19" t="str">
        <f>IFERROR(INDEX(Inhalte_Container!$J$5:$J$769,MATCH($G$6&amp;'Erbrachte Vorleistungen'!$G37&amp;'Erbrachte Vorleistungen'!$H37,Inhalte_Container!$O$5:$O$769,0)),"automatisch")</f>
        <v>automatisch</v>
      </c>
      <c r="J37" s="18"/>
      <c r="K37" s="19"/>
      <c r="L37" s="19"/>
      <c r="M37" s="20"/>
      <c r="N37" s="20"/>
      <c r="O37" s="20"/>
      <c r="P37" s="7"/>
    </row>
    <row r="38" spans="1:16" ht="30" customHeight="1" x14ac:dyDescent="0.25">
      <c r="A38" s="18"/>
      <c r="B38" s="18"/>
      <c r="C38" s="18"/>
      <c r="D38" s="18"/>
      <c r="E38" s="18"/>
      <c r="F38" s="21"/>
      <c r="G38" s="13" t="s">
        <v>37</v>
      </c>
      <c r="H38" s="13"/>
      <c r="I38" s="19" t="str">
        <f>IFERROR(INDEX(Inhalte_Container!$J$5:$J$769,MATCH($G$6&amp;'Erbrachte Vorleistungen'!$G38&amp;'Erbrachte Vorleistungen'!$H38,Inhalte_Container!$O$5:$O$769,0)),"automatisch")</f>
        <v>automatisch</v>
      </c>
      <c r="J38" s="18"/>
      <c r="K38" s="19"/>
      <c r="L38" s="19"/>
      <c r="M38" s="20"/>
      <c r="N38" s="20"/>
      <c r="O38" s="20"/>
      <c r="P38" s="7"/>
    </row>
    <row r="39" spans="1:16" ht="30" customHeight="1" x14ac:dyDescent="0.25">
      <c r="A39" s="18"/>
      <c r="B39" s="18"/>
      <c r="C39" s="18"/>
      <c r="D39" s="18"/>
      <c r="E39" s="18"/>
      <c r="F39" s="21"/>
      <c r="G39" s="13" t="s">
        <v>37</v>
      </c>
      <c r="H39" s="13"/>
      <c r="I39" s="19" t="str">
        <f>IFERROR(INDEX(Inhalte_Container!$J$5:$J$769,MATCH($G$6&amp;'Erbrachte Vorleistungen'!$G39&amp;'Erbrachte Vorleistungen'!$H39,Inhalte_Container!$O$5:$O$769,0)),"automatisch")</f>
        <v>automatisch</v>
      </c>
      <c r="J39" s="18"/>
      <c r="K39" s="19"/>
      <c r="L39" s="19"/>
      <c r="M39" s="20"/>
      <c r="N39" s="20"/>
      <c r="O39" s="20"/>
      <c r="P39" s="7"/>
    </row>
    <row r="40" spans="1:16" ht="30" customHeight="1" x14ac:dyDescent="0.25">
      <c r="A40" s="18"/>
      <c r="B40" s="18"/>
      <c r="C40" s="18"/>
      <c r="D40" s="18"/>
      <c r="E40" s="18"/>
      <c r="F40" s="21"/>
      <c r="G40" s="13" t="s">
        <v>37</v>
      </c>
      <c r="H40" s="13"/>
      <c r="I40" s="19" t="str">
        <f>IFERROR(INDEX(Inhalte_Container!$J$5:$J$769,MATCH($G$6&amp;'Erbrachte Vorleistungen'!$G40&amp;'Erbrachte Vorleistungen'!$H40,Inhalte_Container!$O$5:$O$769,0)),"automatisch")</f>
        <v>automatisch</v>
      </c>
      <c r="J40" s="18"/>
      <c r="K40" s="19"/>
      <c r="L40" s="19"/>
      <c r="M40" s="20"/>
      <c r="N40" s="20"/>
      <c r="O40" s="20"/>
      <c r="P40" s="7"/>
    </row>
    <row r="41" spans="1:16" ht="30" customHeight="1" x14ac:dyDescent="0.25">
      <c r="A41" s="18"/>
      <c r="B41" s="18"/>
      <c r="C41" s="18"/>
      <c r="D41" s="18"/>
      <c r="E41" s="18"/>
      <c r="F41" s="21"/>
      <c r="G41" s="13" t="s">
        <v>37</v>
      </c>
      <c r="H41" s="13"/>
      <c r="I41" s="19" t="str">
        <f>IFERROR(INDEX(Inhalte_Container!$J$5:$J$769,MATCH($G$6&amp;'Erbrachte Vorleistungen'!$G41&amp;'Erbrachte Vorleistungen'!$H41,Inhalte_Container!$O$5:$O$769,0)),"automatisch")</f>
        <v>automatisch</v>
      </c>
      <c r="J41" s="18"/>
      <c r="K41" s="19"/>
      <c r="L41" s="19"/>
      <c r="M41" s="20"/>
      <c r="N41" s="20"/>
      <c r="O41" s="20"/>
      <c r="P41" s="7"/>
    </row>
    <row r="42" spans="1:16" ht="30" customHeight="1" x14ac:dyDescent="0.25">
      <c r="A42" s="18"/>
      <c r="B42" s="18"/>
      <c r="C42" s="18"/>
      <c r="D42" s="18"/>
      <c r="E42" s="18"/>
      <c r="F42" s="21"/>
      <c r="G42" s="13" t="s">
        <v>37</v>
      </c>
      <c r="H42" s="13"/>
      <c r="I42" s="19" t="str">
        <f>IFERROR(INDEX(Inhalte_Container!$J$5:$J$769,MATCH($G$6&amp;'Erbrachte Vorleistungen'!$G42&amp;'Erbrachte Vorleistungen'!$H42,Inhalte_Container!$O$5:$O$769,0)),"automatisch")</f>
        <v>automatisch</v>
      </c>
      <c r="J42" s="18"/>
      <c r="K42" s="19"/>
      <c r="L42" s="19"/>
      <c r="M42" s="20"/>
      <c r="N42" s="20"/>
      <c r="O42" s="20"/>
      <c r="P42" s="7"/>
    </row>
    <row r="43" spans="1:16" ht="30" customHeight="1" x14ac:dyDescent="0.25">
      <c r="A43" s="18"/>
      <c r="B43" s="18"/>
      <c r="C43" s="18"/>
      <c r="D43" s="18"/>
      <c r="E43" s="18"/>
      <c r="F43" s="21"/>
      <c r="G43" s="13" t="s">
        <v>37</v>
      </c>
      <c r="H43" s="13"/>
      <c r="I43" s="19" t="str">
        <f>IFERROR(INDEX(Inhalte_Container!$J$5:$J$769,MATCH($G$6&amp;'Erbrachte Vorleistungen'!$G43&amp;'Erbrachte Vorleistungen'!$H43,Inhalte_Container!$O$5:$O$769,0)),"automatisch")</f>
        <v>automatisch</v>
      </c>
      <c r="J43" s="18"/>
      <c r="K43" s="19"/>
      <c r="L43" s="19"/>
      <c r="M43" s="20"/>
      <c r="N43" s="20"/>
      <c r="O43" s="20"/>
      <c r="P43" s="7"/>
    </row>
    <row r="44" spans="1:16" ht="30" customHeight="1" x14ac:dyDescent="0.25">
      <c r="A44" s="18"/>
      <c r="B44" s="18"/>
      <c r="C44" s="18"/>
      <c r="D44" s="18"/>
      <c r="E44" s="18"/>
      <c r="F44" s="21"/>
      <c r="G44" s="13" t="s">
        <v>37</v>
      </c>
      <c r="H44" s="13"/>
      <c r="I44" s="19" t="str">
        <f>IFERROR(INDEX(Inhalte_Container!$J$5:$J$769,MATCH($G$6&amp;'Erbrachte Vorleistungen'!$G44&amp;'Erbrachte Vorleistungen'!$H44,Inhalte_Container!$O$5:$O$769,0)),"automatisch")</f>
        <v>automatisch</v>
      </c>
      <c r="J44" s="18"/>
      <c r="K44" s="19"/>
      <c r="L44" s="19"/>
      <c r="M44" s="20"/>
      <c r="N44" s="20"/>
      <c r="O44" s="20"/>
      <c r="P44" s="7"/>
    </row>
    <row r="45" spans="1:16" ht="30" customHeight="1" x14ac:dyDescent="0.25">
      <c r="A45" s="18"/>
      <c r="B45" s="18"/>
      <c r="C45" s="18"/>
      <c r="D45" s="18"/>
      <c r="E45" s="18"/>
      <c r="F45" s="21"/>
      <c r="G45" s="13" t="s">
        <v>37</v>
      </c>
      <c r="H45" s="13"/>
      <c r="I45" s="19" t="str">
        <f>IFERROR(INDEX(Inhalte_Container!$J$5:$J$769,MATCH($G$6&amp;'Erbrachte Vorleistungen'!$G45&amp;'Erbrachte Vorleistungen'!$H45,Inhalte_Container!$O$5:$O$769,0)),"automatisch")</f>
        <v>automatisch</v>
      </c>
      <c r="J45" s="18"/>
      <c r="K45" s="19"/>
      <c r="L45" s="19"/>
      <c r="M45" s="20"/>
      <c r="N45" s="20"/>
      <c r="O45" s="20"/>
      <c r="P45" s="7"/>
    </row>
    <row r="46" spans="1:16" ht="30" customHeight="1" x14ac:dyDescent="0.25">
      <c r="A46" s="18"/>
      <c r="B46" s="18"/>
      <c r="C46" s="18"/>
      <c r="D46" s="18"/>
      <c r="E46" s="18"/>
      <c r="F46" s="21"/>
      <c r="G46" s="13" t="s">
        <v>37</v>
      </c>
      <c r="H46" s="13"/>
      <c r="I46" s="19" t="str">
        <f>IFERROR(INDEX(Inhalte_Container!$J$5:$J$769,MATCH($G$6&amp;'Erbrachte Vorleistungen'!$G46&amp;'Erbrachte Vorleistungen'!$H46,Inhalte_Container!$O$5:$O$769,0)),"automatisch")</f>
        <v>automatisch</v>
      </c>
      <c r="J46" s="18"/>
      <c r="K46" s="19"/>
      <c r="L46" s="19"/>
      <c r="M46" s="20"/>
      <c r="N46" s="20"/>
      <c r="O46" s="20"/>
      <c r="P46" s="7"/>
    </row>
    <row r="47" spans="1:16" ht="30" customHeight="1" x14ac:dyDescent="0.25">
      <c r="A47" s="18"/>
      <c r="B47" s="18"/>
      <c r="C47" s="18"/>
      <c r="D47" s="18"/>
      <c r="E47" s="18"/>
      <c r="F47" s="21"/>
      <c r="G47" s="13" t="s">
        <v>37</v>
      </c>
      <c r="H47" s="13"/>
      <c r="I47" s="19" t="str">
        <f>IFERROR(INDEX(Inhalte_Container!$J$5:$J$769,MATCH($G$6&amp;'Erbrachte Vorleistungen'!$G47&amp;'Erbrachte Vorleistungen'!$H47,Inhalte_Container!$O$5:$O$769,0)),"automatisch")</f>
        <v>automatisch</v>
      </c>
      <c r="J47" s="18"/>
      <c r="K47" s="19"/>
      <c r="L47" s="19"/>
      <c r="M47" s="20"/>
      <c r="N47" s="20"/>
      <c r="O47" s="20"/>
      <c r="P47" s="7"/>
    </row>
    <row r="48" spans="1:16" ht="30" customHeight="1" x14ac:dyDescent="0.25">
      <c r="A48" s="18"/>
      <c r="B48" s="18"/>
      <c r="C48" s="18"/>
      <c r="D48" s="18"/>
      <c r="E48" s="18"/>
      <c r="F48" s="21"/>
      <c r="G48" s="13" t="s">
        <v>37</v>
      </c>
      <c r="H48" s="13"/>
      <c r="I48" s="19" t="str">
        <f>IFERROR(INDEX(Inhalte_Container!$J$5:$J$769,MATCH($G$6&amp;'Erbrachte Vorleistungen'!$G48&amp;'Erbrachte Vorleistungen'!$H48,Inhalte_Container!$O$5:$O$769,0)),"automatisch")</f>
        <v>automatisch</v>
      </c>
      <c r="J48" s="18"/>
      <c r="K48" s="19"/>
      <c r="L48" s="19"/>
      <c r="M48" s="20"/>
      <c r="N48" s="20"/>
      <c r="O48" s="20"/>
      <c r="P48" s="7"/>
    </row>
    <row r="49" spans="1:16" ht="30" customHeight="1" x14ac:dyDescent="0.25">
      <c r="A49" s="18"/>
      <c r="B49" s="18"/>
      <c r="C49" s="18"/>
      <c r="D49" s="18"/>
      <c r="E49" s="18"/>
      <c r="F49" s="21"/>
      <c r="G49" s="13" t="s">
        <v>37</v>
      </c>
      <c r="H49" s="13"/>
      <c r="I49" s="19" t="str">
        <f>IFERROR(INDEX(Inhalte_Container!$J$5:$J$769,MATCH($G$6&amp;'Erbrachte Vorleistungen'!$G49&amp;'Erbrachte Vorleistungen'!$H49,Inhalte_Container!$O$5:$O$769,0)),"automatisch")</f>
        <v>automatisch</v>
      </c>
      <c r="J49" s="18"/>
      <c r="K49" s="19"/>
      <c r="L49" s="19"/>
      <c r="M49" s="20"/>
      <c r="N49" s="20"/>
      <c r="O49" s="20"/>
      <c r="P49" s="7"/>
    </row>
    <row r="50" spans="1:16" ht="30" customHeight="1" x14ac:dyDescent="0.25">
      <c r="A50" s="18"/>
      <c r="B50" s="18"/>
      <c r="C50" s="18"/>
      <c r="D50" s="18"/>
      <c r="E50" s="18"/>
      <c r="F50" s="21"/>
      <c r="G50" s="13" t="s">
        <v>37</v>
      </c>
      <c r="H50" s="13"/>
      <c r="I50" s="19" t="str">
        <f>IFERROR(INDEX(Inhalte_Container!$J$5:$J$769,MATCH($G$6&amp;'Erbrachte Vorleistungen'!$G50&amp;'Erbrachte Vorleistungen'!$H50,Inhalte_Container!$O$5:$O$769,0)),"automatisch")</f>
        <v>automatisch</v>
      </c>
      <c r="J50" s="18"/>
      <c r="K50" s="19"/>
      <c r="L50" s="19"/>
      <c r="M50" s="20"/>
      <c r="N50" s="20"/>
      <c r="O50" s="20"/>
      <c r="P50" s="7"/>
    </row>
    <row r="51" spans="1:16" ht="30" customHeight="1" x14ac:dyDescent="0.25">
      <c r="A51" s="18"/>
      <c r="B51" s="18"/>
      <c r="C51" s="18"/>
      <c r="D51" s="18"/>
      <c r="E51" s="18"/>
      <c r="F51" s="21"/>
      <c r="G51" s="13" t="s">
        <v>37</v>
      </c>
      <c r="H51" s="13"/>
      <c r="I51" s="19" t="str">
        <f>IFERROR(INDEX(Inhalte_Container!$J$5:$J$769,MATCH($G$6&amp;'Erbrachte Vorleistungen'!$G51&amp;'Erbrachte Vorleistungen'!$H51,Inhalte_Container!$O$5:$O$769,0)),"automatisch")</f>
        <v>automatisch</v>
      </c>
      <c r="J51" s="18"/>
      <c r="K51" s="19"/>
      <c r="L51" s="19"/>
      <c r="M51" s="20"/>
      <c r="N51" s="20"/>
      <c r="O51" s="20"/>
      <c r="P51" s="7"/>
    </row>
    <row r="52" spans="1:16" ht="30" customHeight="1" x14ac:dyDescent="0.25">
      <c r="A52" s="18"/>
      <c r="B52" s="18"/>
      <c r="C52" s="18"/>
      <c r="D52" s="18"/>
      <c r="E52" s="18"/>
      <c r="F52" s="21"/>
      <c r="G52" s="13" t="s">
        <v>37</v>
      </c>
      <c r="H52" s="13"/>
      <c r="I52" s="19" t="str">
        <f>IFERROR(INDEX(Inhalte_Container!$J$5:$J$769,MATCH($G$6&amp;'Erbrachte Vorleistungen'!$G52&amp;'Erbrachte Vorleistungen'!$H52,Inhalte_Container!$O$5:$O$769,0)),"automatisch")</f>
        <v>automatisch</v>
      </c>
      <c r="J52" s="18"/>
      <c r="K52" s="19"/>
      <c r="L52" s="19"/>
      <c r="M52" s="20"/>
      <c r="N52" s="20"/>
      <c r="O52" s="20"/>
      <c r="P52" s="7"/>
    </row>
    <row r="53" spans="1:16" ht="30" customHeight="1" x14ac:dyDescent="0.25">
      <c r="A53" s="18"/>
      <c r="B53" s="18"/>
      <c r="C53" s="18"/>
      <c r="D53" s="18"/>
      <c r="E53" s="18"/>
      <c r="F53" s="21"/>
      <c r="G53" s="13" t="s">
        <v>37</v>
      </c>
      <c r="H53" s="13"/>
      <c r="I53" s="19" t="str">
        <f>IFERROR(INDEX(Inhalte_Container!$J$5:$J$769,MATCH($G$6&amp;'Erbrachte Vorleistungen'!$G53&amp;'Erbrachte Vorleistungen'!$H53,Inhalte_Container!$O$5:$O$769,0)),"automatisch")</f>
        <v>automatisch</v>
      </c>
      <c r="J53" s="18"/>
      <c r="K53" s="19"/>
      <c r="L53" s="19"/>
      <c r="M53" s="20"/>
      <c r="N53" s="20"/>
      <c r="O53" s="20"/>
      <c r="P53" s="7"/>
    </row>
    <row r="54" spans="1:16" ht="30" customHeight="1" x14ac:dyDescent="0.25">
      <c r="A54" s="18"/>
      <c r="B54" s="18"/>
      <c r="C54" s="18"/>
      <c r="D54" s="18"/>
      <c r="E54" s="18"/>
      <c r="F54" s="21"/>
      <c r="G54" s="13" t="s">
        <v>37</v>
      </c>
      <c r="H54" s="13"/>
      <c r="I54" s="19" t="str">
        <f>IFERROR(INDEX(Inhalte_Container!$J$5:$J$769,MATCH($G$6&amp;'Erbrachte Vorleistungen'!$G54&amp;'Erbrachte Vorleistungen'!$H54,Inhalte_Container!$O$5:$O$769,0)),"automatisch")</f>
        <v>automatisch</v>
      </c>
      <c r="J54" s="18"/>
      <c r="K54" s="19"/>
      <c r="L54" s="19"/>
      <c r="M54" s="20"/>
      <c r="N54" s="20"/>
      <c r="O54" s="20"/>
      <c r="P54" s="7"/>
    </row>
    <row r="55" spans="1:16" ht="30" customHeight="1" x14ac:dyDescent="0.25">
      <c r="A55" s="18"/>
      <c r="B55" s="18"/>
      <c r="C55" s="18"/>
      <c r="D55" s="18"/>
      <c r="E55" s="18"/>
      <c r="F55" s="21"/>
      <c r="G55" s="13" t="s">
        <v>37</v>
      </c>
      <c r="H55" s="13"/>
      <c r="I55" s="19" t="str">
        <f>IFERROR(INDEX(Inhalte_Container!$J$5:$J$769,MATCH($G$6&amp;'Erbrachte Vorleistungen'!$G55&amp;'Erbrachte Vorleistungen'!$H55,Inhalte_Container!$O$5:$O$769,0)),"automatisch")</f>
        <v>automatisch</v>
      </c>
      <c r="J55" s="18"/>
      <c r="K55" s="19"/>
      <c r="L55" s="19"/>
      <c r="M55" s="20"/>
      <c r="N55" s="20"/>
      <c r="O55" s="20"/>
      <c r="P55" s="7"/>
    </row>
    <row r="56" spans="1:16" ht="30" customHeight="1" x14ac:dyDescent="0.25">
      <c r="A56" s="18"/>
      <c r="B56" s="18"/>
      <c r="C56" s="18"/>
      <c r="D56" s="18"/>
      <c r="E56" s="18"/>
      <c r="F56" s="21"/>
      <c r="G56" s="13" t="s">
        <v>37</v>
      </c>
      <c r="H56" s="13"/>
      <c r="I56" s="19" t="str">
        <f>IFERROR(INDEX(Inhalte_Container!$J$5:$J$769,MATCH($G$6&amp;'Erbrachte Vorleistungen'!$G56&amp;'Erbrachte Vorleistungen'!$H56,Inhalte_Container!$O$5:$O$769,0)),"automatisch")</f>
        <v>automatisch</v>
      </c>
      <c r="J56" s="18"/>
      <c r="K56" s="19"/>
      <c r="L56" s="19"/>
      <c r="M56" s="20"/>
      <c r="N56" s="20"/>
      <c r="O56" s="20"/>
      <c r="P56" s="7"/>
    </row>
    <row r="57" spans="1:16" ht="30" customHeight="1" x14ac:dyDescent="0.25">
      <c r="A57" s="18"/>
      <c r="B57" s="18"/>
      <c r="C57" s="18"/>
      <c r="D57" s="18"/>
      <c r="E57" s="18"/>
      <c r="F57" s="21"/>
      <c r="G57" s="13" t="s">
        <v>37</v>
      </c>
      <c r="H57" s="13"/>
      <c r="I57" s="19" t="str">
        <f>IFERROR(INDEX(Inhalte_Container!$J$5:$J$769,MATCH($G$6&amp;'Erbrachte Vorleistungen'!$G57&amp;'Erbrachte Vorleistungen'!$H57,Inhalte_Container!$O$5:$O$769,0)),"automatisch")</f>
        <v>automatisch</v>
      </c>
      <c r="J57" s="18"/>
      <c r="K57" s="19"/>
      <c r="L57" s="19"/>
      <c r="M57" s="20"/>
      <c r="N57" s="20"/>
      <c r="O57" s="20"/>
      <c r="P57" s="7"/>
    </row>
    <row r="58" spans="1:16" ht="30" customHeight="1" x14ac:dyDescent="0.25">
      <c r="A58" s="18"/>
      <c r="B58" s="18"/>
      <c r="C58" s="18"/>
      <c r="D58" s="18"/>
      <c r="E58" s="18"/>
      <c r="F58" s="21"/>
      <c r="G58" s="13" t="s">
        <v>37</v>
      </c>
      <c r="H58" s="13"/>
      <c r="I58" s="19" t="str">
        <f>IFERROR(INDEX(Inhalte_Container!$J$5:$J$769,MATCH($G$6&amp;'Erbrachte Vorleistungen'!$G58&amp;'Erbrachte Vorleistungen'!$H58,Inhalte_Container!$O$5:$O$769,0)),"automatisch")</f>
        <v>automatisch</v>
      </c>
      <c r="J58" s="18"/>
      <c r="K58" s="19"/>
      <c r="L58" s="19"/>
      <c r="M58" s="20"/>
      <c r="N58" s="20"/>
      <c r="O58" s="20"/>
      <c r="P58" s="7"/>
    </row>
    <row r="59" spans="1:16" ht="30" customHeight="1" x14ac:dyDescent="0.25">
      <c r="A59" s="18"/>
      <c r="B59" s="18"/>
      <c r="C59" s="18"/>
      <c r="D59" s="18"/>
      <c r="E59" s="18"/>
      <c r="F59" s="21"/>
      <c r="G59" s="13" t="s">
        <v>37</v>
      </c>
      <c r="H59" s="13"/>
      <c r="I59" s="19" t="str">
        <f>IFERROR(INDEX(Inhalte_Container!$J$5:$J$769,MATCH($G$6&amp;'Erbrachte Vorleistungen'!$G59&amp;'Erbrachte Vorleistungen'!$H59,Inhalte_Container!$O$5:$O$769,0)),"automatisch")</f>
        <v>automatisch</v>
      </c>
      <c r="J59" s="18"/>
      <c r="K59" s="19"/>
      <c r="L59" s="19"/>
      <c r="M59" s="20"/>
      <c r="N59" s="20"/>
      <c r="O59" s="20"/>
      <c r="P59" s="7"/>
    </row>
    <row r="60" spans="1:16" ht="30" customHeight="1" x14ac:dyDescent="0.25">
      <c r="A60" s="18"/>
      <c r="B60" s="18"/>
      <c r="C60" s="18"/>
      <c r="D60" s="18"/>
      <c r="E60" s="18"/>
      <c r="F60" s="21"/>
      <c r="G60" s="13" t="s">
        <v>37</v>
      </c>
      <c r="H60" s="13"/>
      <c r="I60" s="19" t="str">
        <f>IFERROR(INDEX(Inhalte_Container!$J$5:$J$769,MATCH($G$6&amp;'Erbrachte Vorleistungen'!$G60&amp;'Erbrachte Vorleistungen'!$H60,Inhalte_Container!$O$5:$O$769,0)),"automatisch")</f>
        <v>automatisch</v>
      </c>
      <c r="J60" s="18"/>
      <c r="K60" s="19"/>
      <c r="L60" s="19"/>
      <c r="M60" s="20"/>
      <c r="N60" s="20"/>
      <c r="O60" s="20"/>
      <c r="P60" s="7"/>
    </row>
    <row r="61" spans="1:16" ht="30" customHeight="1" x14ac:dyDescent="0.25">
      <c r="A61" s="18"/>
      <c r="B61" s="18"/>
      <c r="C61" s="18"/>
      <c r="D61" s="18"/>
      <c r="E61" s="18"/>
      <c r="F61" s="21"/>
      <c r="G61" s="13" t="s">
        <v>37</v>
      </c>
      <c r="H61" s="13"/>
      <c r="I61" s="19" t="str">
        <f>IFERROR(INDEX(Inhalte_Container!$J$5:$J$769,MATCH($G$6&amp;'Erbrachte Vorleistungen'!$G61&amp;'Erbrachte Vorleistungen'!$H61,Inhalte_Container!$O$5:$O$769,0)),"automatisch")</f>
        <v>automatisch</v>
      </c>
      <c r="J61" s="18"/>
      <c r="K61" s="19"/>
      <c r="L61" s="19"/>
      <c r="M61" s="20"/>
      <c r="N61" s="20"/>
      <c r="O61" s="20"/>
      <c r="P61" s="7"/>
    </row>
    <row r="62" spans="1:16" ht="30" customHeight="1" x14ac:dyDescent="0.25">
      <c r="A62" s="18"/>
      <c r="B62" s="18"/>
      <c r="C62" s="18"/>
      <c r="D62" s="18"/>
      <c r="E62" s="18"/>
      <c r="F62" s="21"/>
      <c r="G62" s="13" t="s">
        <v>37</v>
      </c>
      <c r="H62" s="13"/>
      <c r="I62" s="19" t="str">
        <f>IFERROR(INDEX(Inhalte_Container!$J$5:$J$769,MATCH($G$6&amp;'Erbrachte Vorleistungen'!$G62&amp;'Erbrachte Vorleistungen'!$H62,Inhalte_Container!$O$5:$O$769,0)),"automatisch")</f>
        <v>automatisch</v>
      </c>
      <c r="J62" s="18"/>
      <c r="K62" s="19"/>
      <c r="L62" s="19"/>
      <c r="M62" s="20"/>
      <c r="N62" s="20"/>
      <c r="O62" s="20"/>
      <c r="P62" s="7"/>
    </row>
    <row r="63" spans="1:16" ht="30" customHeight="1" x14ac:dyDescent="0.25">
      <c r="A63" s="18"/>
      <c r="B63" s="18"/>
      <c r="C63" s="18"/>
      <c r="D63" s="18"/>
      <c r="E63" s="18"/>
      <c r="F63" s="21"/>
      <c r="G63" s="13" t="s">
        <v>37</v>
      </c>
      <c r="H63" s="13"/>
      <c r="I63" s="19" t="str">
        <f>IFERROR(INDEX(Inhalte_Container!$J$5:$J$769,MATCH($G$6&amp;'Erbrachte Vorleistungen'!$G63&amp;'Erbrachte Vorleistungen'!$H63,Inhalte_Container!$O$5:$O$769,0)),"automatisch")</f>
        <v>automatisch</v>
      </c>
      <c r="J63" s="18"/>
      <c r="K63" s="19"/>
      <c r="L63" s="19"/>
      <c r="M63" s="20"/>
      <c r="N63" s="20"/>
      <c r="O63" s="20"/>
      <c r="P63" s="7"/>
    </row>
    <row r="64" spans="1:16" ht="30" customHeight="1" x14ac:dyDescent="0.25">
      <c r="A64" s="18"/>
      <c r="B64" s="18"/>
      <c r="C64" s="18"/>
      <c r="D64" s="18"/>
      <c r="E64" s="18"/>
      <c r="F64" s="21"/>
      <c r="G64" s="13" t="s">
        <v>37</v>
      </c>
      <c r="H64" s="13"/>
      <c r="I64" s="19" t="str">
        <f>IFERROR(INDEX(Inhalte_Container!$J$5:$J$769,MATCH($G$6&amp;'Erbrachte Vorleistungen'!$G64&amp;'Erbrachte Vorleistungen'!$H64,Inhalte_Container!$O$5:$O$769,0)),"automatisch")</f>
        <v>automatisch</v>
      </c>
      <c r="J64" s="18"/>
      <c r="K64" s="19"/>
      <c r="L64" s="19"/>
      <c r="M64" s="20"/>
      <c r="N64" s="20"/>
      <c r="O64" s="20"/>
      <c r="P64" s="7"/>
    </row>
    <row r="65" spans="1:16" ht="30" customHeight="1" x14ac:dyDescent="0.25">
      <c r="A65" s="18"/>
      <c r="B65" s="18"/>
      <c r="C65" s="18"/>
      <c r="D65" s="18"/>
      <c r="E65" s="18"/>
      <c r="F65" s="21"/>
      <c r="G65" s="13" t="s">
        <v>37</v>
      </c>
      <c r="H65" s="13"/>
      <c r="I65" s="19" t="str">
        <f>IFERROR(INDEX(Inhalte_Container!$J$5:$J$769,MATCH($G$6&amp;'Erbrachte Vorleistungen'!$G65&amp;'Erbrachte Vorleistungen'!$H65,Inhalte_Container!$O$5:$O$769,0)),"automatisch")</f>
        <v>automatisch</v>
      </c>
      <c r="J65" s="18"/>
      <c r="K65" s="19"/>
      <c r="L65" s="19"/>
      <c r="M65" s="20"/>
      <c r="N65" s="20"/>
      <c r="O65" s="20"/>
      <c r="P65" s="7"/>
    </row>
    <row r="66" spans="1:16" ht="30" customHeight="1" x14ac:dyDescent="0.25">
      <c r="A66" s="18"/>
      <c r="B66" s="18"/>
      <c r="C66" s="18"/>
      <c r="D66" s="18"/>
      <c r="E66" s="18"/>
      <c r="F66" s="21"/>
      <c r="G66" s="13" t="s">
        <v>37</v>
      </c>
      <c r="H66" s="13"/>
      <c r="I66" s="19" t="str">
        <f>IFERROR(INDEX(Inhalte_Container!$J$5:$J$769,MATCH($G$6&amp;'Erbrachte Vorleistungen'!$G66&amp;'Erbrachte Vorleistungen'!$H66,Inhalte_Container!$O$5:$O$769,0)),"automatisch")</f>
        <v>automatisch</v>
      </c>
      <c r="J66" s="18"/>
      <c r="K66" s="19"/>
      <c r="L66" s="19"/>
      <c r="M66" s="20"/>
      <c r="N66" s="20"/>
      <c r="O66" s="20"/>
      <c r="P66" s="7"/>
    </row>
    <row r="67" spans="1:16" ht="30" customHeight="1" x14ac:dyDescent="0.25">
      <c r="A67" s="18"/>
      <c r="B67" s="18"/>
      <c r="C67" s="18"/>
      <c r="D67" s="18"/>
      <c r="E67" s="18"/>
      <c r="F67" s="21"/>
      <c r="G67" s="13" t="s">
        <v>37</v>
      </c>
      <c r="H67" s="13"/>
      <c r="I67" s="19" t="str">
        <f>IFERROR(INDEX(Inhalte_Container!$J$5:$J$769,MATCH($G$6&amp;'Erbrachte Vorleistungen'!$G67&amp;'Erbrachte Vorleistungen'!$H67,Inhalte_Container!$O$5:$O$769,0)),"automatisch")</f>
        <v>automatisch</v>
      </c>
      <c r="J67" s="18"/>
      <c r="K67" s="19"/>
      <c r="L67" s="19"/>
      <c r="M67" s="20"/>
      <c r="N67" s="20"/>
      <c r="O67" s="20"/>
      <c r="P67" s="7"/>
    </row>
    <row r="68" spans="1:16" ht="30" customHeight="1" x14ac:dyDescent="0.25">
      <c r="A68" s="18"/>
      <c r="B68" s="18"/>
      <c r="C68" s="18"/>
      <c r="D68" s="18"/>
      <c r="E68" s="18"/>
      <c r="F68" s="21"/>
      <c r="G68" s="13" t="s">
        <v>37</v>
      </c>
      <c r="H68" s="13"/>
      <c r="I68" s="19" t="str">
        <f>IFERROR(INDEX(Inhalte_Container!$J$5:$J$769,MATCH($G$6&amp;'Erbrachte Vorleistungen'!$G68&amp;'Erbrachte Vorleistungen'!$H68,Inhalte_Container!$O$5:$O$769,0)),"automatisch")</f>
        <v>automatisch</v>
      </c>
      <c r="J68" s="18"/>
      <c r="K68" s="19"/>
      <c r="L68" s="19"/>
      <c r="M68" s="20"/>
      <c r="N68" s="20"/>
      <c r="O68" s="20"/>
      <c r="P68" s="7"/>
    </row>
    <row r="69" spans="1:16" ht="30" customHeight="1" x14ac:dyDescent="0.25">
      <c r="A69" s="18"/>
      <c r="B69" s="18"/>
      <c r="C69" s="18"/>
      <c r="D69" s="18"/>
      <c r="E69" s="18"/>
      <c r="F69" s="21"/>
      <c r="G69" s="13" t="s">
        <v>37</v>
      </c>
      <c r="H69" s="13"/>
      <c r="I69" s="19" t="str">
        <f>IFERROR(INDEX(Inhalte_Container!$J$5:$J$769,MATCH($G$6&amp;'Erbrachte Vorleistungen'!$G69&amp;'Erbrachte Vorleistungen'!$H69,Inhalte_Container!$O$5:$O$769,0)),"automatisch")</f>
        <v>automatisch</v>
      </c>
      <c r="J69" s="18"/>
      <c r="K69" s="19"/>
      <c r="L69" s="19"/>
      <c r="M69" s="20"/>
      <c r="N69" s="20"/>
      <c r="O69" s="20"/>
      <c r="P69" s="7"/>
    </row>
    <row r="70" spans="1:16" ht="30" customHeight="1" x14ac:dyDescent="0.25">
      <c r="A70" s="18"/>
      <c r="B70" s="18"/>
      <c r="C70" s="18"/>
      <c r="D70" s="18"/>
      <c r="E70" s="18"/>
      <c r="F70" s="21"/>
      <c r="G70" s="13" t="s">
        <v>37</v>
      </c>
      <c r="H70" s="13"/>
      <c r="I70" s="19" t="str">
        <f>IFERROR(INDEX(Inhalte_Container!$J$5:$J$769,MATCH($G$6&amp;'Erbrachte Vorleistungen'!$G70&amp;'Erbrachte Vorleistungen'!$H70,Inhalte_Container!$O$5:$O$769,0)),"automatisch")</f>
        <v>automatisch</v>
      </c>
      <c r="J70" s="18"/>
      <c r="K70" s="19"/>
      <c r="L70" s="19"/>
      <c r="M70" s="20"/>
      <c r="N70" s="20"/>
      <c r="O70" s="20"/>
      <c r="P70" s="7"/>
    </row>
    <row r="71" spans="1:16" ht="30" customHeight="1" x14ac:dyDescent="0.25">
      <c r="A71" s="18"/>
      <c r="B71" s="18"/>
      <c r="C71" s="18"/>
      <c r="D71" s="18"/>
      <c r="E71" s="18"/>
      <c r="F71" s="21"/>
      <c r="G71" s="13" t="s">
        <v>37</v>
      </c>
      <c r="H71" s="13"/>
      <c r="I71" s="19" t="str">
        <f>IFERROR(INDEX(Inhalte_Container!$J$5:$J$769,MATCH($G$6&amp;'Erbrachte Vorleistungen'!$G71&amp;'Erbrachte Vorleistungen'!$H71,Inhalte_Container!$O$5:$O$769,0)),"automatisch")</f>
        <v>automatisch</v>
      </c>
      <c r="J71" s="18"/>
      <c r="K71" s="19"/>
      <c r="L71" s="19"/>
      <c r="M71" s="20"/>
      <c r="N71" s="20"/>
      <c r="O71" s="20"/>
      <c r="P71" s="7"/>
    </row>
    <row r="72" spans="1:16" x14ac:dyDescent="0.25">
      <c r="A72" s="7"/>
      <c r="B72" s="7"/>
      <c r="C72" s="7"/>
      <c r="D72" s="7"/>
      <c r="E72" s="7"/>
      <c r="F72" s="7"/>
      <c r="G72" s="7"/>
      <c r="H72" s="7"/>
      <c r="I72" s="7"/>
      <c r="J72" s="7"/>
      <c r="K72" s="7"/>
      <c r="L72" s="7"/>
      <c r="M72" s="7"/>
      <c r="N72" s="7"/>
      <c r="O72" s="7"/>
      <c r="P72" s="7"/>
    </row>
    <row r="73" spans="1:16" x14ac:dyDescent="0.25">
      <c r="A73" s="7"/>
      <c r="B73" s="7"/>
      <c r="C73" s="7"/>
      <c r="D73" s="7"/>
      <c r="E73" s="7"/>
      <c r="F73" s="7"/>
      <c r="G73" s="7"/>
      <c r="H73" s="7"/>
      <c r="I73" s="7"/>
      <c r="J73" s="7"/>
      <c r="K73" s="7"/>
      <c r="L73" s="7"/>
      <c r="M73" s="7"/>
      <c r="N73" s="7"/>
      <c r="O73" s="7"/>
      <c r="P73" s="7"/>
    </row>
    <row r="74" spans="1:16" x14ac:dyDescent="0.25">
      <c r="A74" s="7"/>
      <c r="B74" s="7"/>
      <c r="C74" s="7"/>
      <c r="D74" s="7"/>
      <c r="E74" s="7"/>
      <c r="F74" s="7"/>
      <c r="G74" s="7"/>
      <c r="H74" s="7"/>
      <c r="I74" s="7"/>
      <c r="J74" s="7"/>
      <c r="K74" s="7"/>
      <c r="L74" s="7"/>
      <c r="M74" s="7"/>
      <c r="N74" s="7"/>
      <c r="O74" s="7"/>
      <c r="P74" s="7"/>
    </row>
    <row r="75" spans="1:16" x14ac:dyDescent="0.25">
      <c r="A75" s="7"/>
      <c r="B75" s="7"/>
      <c r="C75" s="7"/>
      <c r="D75" s="7"/>
      <c r="E75" s="7"/>
      <c r="F75" s="7"/>
      <c r="G75" s="7"/>
      <c r="H75" s="7"/>
      <c r="I75" s="7"/>
      <c r="J75" s="7"/>
      <c r="K75" s="7"/>
      <c r="L75" s="7"/>
      <c r="M75" s="7"/>
      <c r="N75" s="7"/>
      <c r="O75" s="7"/>
      <c r="P75" s="7"/>
    </row>
    <row r="76" spans="1:16" x14ac:dyDescent="0.25">
      <c r="A76" s="7"/>
      <c r="B76" s="7"/>
      <c r="C76" s="7"/>
      <c r="D76" s="7"/>
      <c r="E76" s="7"/>
      <c r="F76" s="7"/>
      <c r="G76" s="7"/>
      <c r="H76" s="7"/>
      <c r="I76" s="7"/>
      <c r="J76" s="7"/>
      <c r="K76" s="7"/>
      <c r="L76" s="7"/>
      <c r="M76" s="7"/>
      <c r="N76" s="7"/>
      <c r="O76" s="7"/>
      <c r="P76" s="7"/>
    </row>
    <row r="77" spans="1:16" x14ac:dyDescent="0.25">
      <c r="A77" s="7"/>
      <c r="B77" s="7"/>
      <c r="C77" s="7"/>
      <c r="D77" s="7"/>
      <c r="E77" s="7"/>
      <c r="F77" s="7"/>
      <c r="G77" s="7"/>
      <c r="H77" s="7"/>
      <c r="I77" s="7"/>
      <c r="J77" s="7"/>
      <c r="K77" s="7"/>
      <c r="L77" s="7"/>
      <c r="M77" s="7"/>
      <c r="N77" s="7"/>
      <c r="O77" s="7"/>
      <c r="P77" s="7"/>
    </row>
    <row r="78" spans="1:16" x14ac:dyDescent="0.25">
      <c r="A78" s="7"/>
      <c r="B78" s="7"/>
      <c r="C78" s="7"/>
      <c r="D78" s="7"/>
      <c r="E78" s="7"/>
      <c r="F78" s="7"/>
      <c r="G78" s="7"/>
      <c r="H78" s="7"/>
      <c r="I78" s="7"/>
      <c r="J78" s="7"/>
      <c r="K78" s="7"/>
      <c r="L78" s="7"/>
      <c r="M78" s="7"/>
      <c r="N78" s="7"/>
      <c r="O78" s="7"/>
      <c r="P78" s="7"/>
    </row>
    <row r="79" spans="1:16" x14ac:dyDescent="0.25">
      <c r="A79" s="7"/>
      <c r="B79" s="7"/>
      <c r="C79" s="7"/>
      <c r="D79" s="7"/>
      <c r="E79" s="7"/>
      <c r="F79" s="7"/>
      <c r="G79" s="7"/>
      <c r="H79" s="7"/>
      <c r="I79" s="7"/>
      <c r="J79" s="7"/>
      <c r="K79" s="7"/>
      <c r="L79" s="7"/>
      <c r="M79" s="7"/>
      <c r="N79" s="7"/>
      <c r="O79" s="7"/>
      <c r="P79" s="7"/>
    </row>
    <row r="80" spans="1:16" x14ac:dyDescent="0.25">
      <c r="A80" s="7"/>
      <c r="B80" s="7"/>
      <c r="C80" s="7"/>
      <c r="D80" s="7"/>
      <c r="E80" s="7"/>
      <c r="F80" s="7"/>
      <c r="G80" s="7"/>
      <c r="H80" s="7"/>
      <c r="I80" s="7"/>
      <c r="J80" s="7"/>
      <c r="K80" s="7"/>
      <c r="L80" s="7"/>
      <c r="M80" s="7"/>
      <c r="N80" s="7"/>
      <c r="O80" s="7"/>
      <c r="P80" s="7"/>
    </row>
    <row r="81" spans="1:16" x14ac:dyDescent="0.25">
      <c r="A81" s="7"/>
      <c r="B81" s="7"/>
      <c r="C81" s="7"/>
      <c r="D81" s="7"/>
      <c r="E81" s="7"/>
      <c r="F81" s="7"/>
      <c r="G81" s="7"/>
      <c r="H81" s="7"/>
      <c r="I81" s="7"/>
      <c r="J81" s="7"/>
      <c r="K81" s="7"/>
      <c r="L81" s="7"/>
      <c r="M81" s="7"/>
      <c r="N81" s="7"/>
      <c r="O81" s="7"/>
      <c r="P81" s="7"/>
    </row>
    <row r="82" spans="1:16" x14ac:dyDescent="0.25">
      <c r="A82" s="7"/>
      <c r="B82" s="7"/>
      <c r="C82" s="7"/>
      <c r="D82" s="7"/>
      <c r="E82" s="7"/>
      <c r="F82" s="7"/>
      <c r="G82" s="7"/>
      <c r="H82" s="7"/>
      <c r="I82" s="7"/>
      <c r="J82" s="7"/>
      <c r="K82" s="7"/>
      <c r="L82" s="7"/>
      <c r="M82" s="7"/>
      <c r="N82" s="7"/>
      <c r="O82" s="7"/>
      <c r="P82" s="7"/>
    </row>
    <row r="83" spans="1:16" x14ac:dyDescent="0.25">
      <c r="A83" s="7"/>
      <c r="B83" s="7"/>
      <c r="C83" s="7"/>
      <c r="D83" s="7"/>
      <c r="E83" s="7"/>
      <c r="F83" s="7"/>
      <c r="G83" s="7"/>
      <c r="H83" s="7"/>
      <c r="I83" s="7"/>
      <c r="J83" s="7"/>
      <c r="K83" s="7"/>
      <c r="L83" s="7"/>
      <c r="M83" s="7"/>
      <c r="N83" s="7"/>
      <c r="O83" s="7"/>
      <c r="P83" s="7"/>
    </row>
    <row r="84" spans="1:16" x14ac:dyDescent="0.25">
      <c r="A84" s="7"/>
      <c r="B84" s="7"/>
      <c r="C84" s="7"/>
      <c r="D84" s="7"/>
      <c r="E84" s="7"/>
      <c r="F84" s="7"/>
      <c r="G84" s="7"/>
      <c r="H84" s="7"/>
      <c r="I84" s="7"/>
      <c r="J84" s="7"/>
      <c r="K84" s="7"/>
      <c r="L84" s="7"/>
      <c r="M84" s="7"/>
      <c r="N84" s="7"/>
      <c r="O84" s="7"/>
      <c r="P84" s="7"/>
    </row>
    <row r="85" spans="1:16" x14ac:dyDescent="0.25">
      <c r="A85" s="7"/>
      <c r="B85" s="7"/>
      <c r="C85" s="7"/>
      <c r="D85" s="7"/>
      <c r="E85" s="7"/>
      <c r="F85" s="7"/>
      <c r="G85" s="7"/>
      <c r="H85" s="7"/>
      <c r="I85" s="7"/>
      <c r="J85" s="7"/>
      <c r="K85" s="7"/>
      <c r="L85" s="7"/>
      <c r="M85" s="7"/>
      <c r="N85" s="7"/>
      <c r="O85" s="7"/>
      <c r="P85" s="7"/>
    </row>
    <row r="86" spans="1:16" x14ac:dyDescent="0.25">
      <c r="A86" s="7"/>
      <c r="B86" s="7"/>
      <c r="C86" s="7"/>
      <c r="D86" s="7"/>
      <c r="E86" s="7"/>
      <c r="F86" s="7"/>
      <c r="G86" s="7"/>
      <c r="H86" s="7"/>
      <c r="I86" s="7"/>
      <c r="J86" s="7"/>
      <c r="K86" s="7"/>
      <c r="L86" s="7"/>
      <c r="M86" s="7"/>
      <c r="N86" s="7"/>
      <c r="O86" s="7"/>
      <c r="P86" s="7"/>
    </row>
    <row r="87" spans="1:16" x14ac:dyDescent="0.25">
      <c r="A87" s="7"/>
      <c r="B87" s="7"/>
      <c r="C87" s="7"/>
      <c r="D87" s="7"/>
      <c r="E87" s="7"/>
      <c r="F87" s="7"/>
      <c r="G87" s="7"/>
      <c r="H87" s="7"/>
      <c r="I87" s="7"/>
      <c r="J87" s="7"/>
      <c r="K87" s="7"/>
      <c r="L87" s="7"/>
      <c r="M87" s="7"/>
      <c r="N87" s="7"/>
      <c r="O87" s="7"/>
      <c r="P87" s="7"/>
    </row>
    <row r="88" spans="1:16" x14ac:dyDescent="0.25">
      <c r="A88" s="7"/>
      <c r="B88" s="7"/>
      <c r="C88" s="7"/>
      <c r="D88" s="7"/>
      <c r="E88" s="7"/>
      <c r="F88" s="7"/>
      <c r="G88" s="7"/>
      <c r="H88" s="7"/>
      <c r="I88" s="7"/>
      <c r="J88" s="7"/>
      <c r="K88" s="7"/>
      <c r="L88" s="7"/>
      <c r="M88" s="7"/>
      <c r="N88" s="7"/>
      <c r="O88" s="7"/>
      <c r="P88" s="7"/>
    </row>
    <row r="89" spans="1:16" x14ac:dyDescent="0.25">
      <c r="A89" s="7"/>
      <c r="B89" s="7"/>
      <c r="C89" s="7"/>
      <c r="D89" s="7"/>
      <c r="E89" s="7"/>
      <c r="F89" s="7"/>
      <c r="G89" s="7"/>
      <c r="H89" s="7"/>
      <c r="I89" s="7"/>
      <c r="J89" s="7"/>
      <c r="K89" s="7"/>
      <c r="L89" s="7"/>
      <c r="M89" s="7"/>
      <c r="N89" s="7"/>
      <c r="O89" s="7"/>
      <c r="P89" s="7"/>
    </row>
    <row r="90" spans="1:16" x14ac:dyDescent="0.25">
      <c r="A90" s="7"/>
      <c r="B90" s="7"/>
      <c r="C90" s="7"/>
      <c r="D90" s="7"/>
      <c r="E90" s="7"/>
      <c r="F90" s="7"/>
      <c r="G90" s="7"/>
      <c r="H90" s="7"/>
      <c r="I90" s="7"/>
      <c r="J90" s="7"/>
      <c r="K90" s="7"/>
      <c r="L90" s="7"/>
      <c r="M90" s="7"/>
      <c r="N90" s="7"/>
      <c r="O90" s="7"/>
      <c r="P90" s="7"/>
    </row>
    <row r="91" spans="1:16" x14ac:dyDescent="0.25">
      <c r="A91" s="7"/>
      <c r="B91" s="7"/>
      <c r="C91" s="7"/>
      <c r="D91" s="7"/>
      <c r="E91" s="7"/>
      <c r="F91" s="7"/>
      <c r="G91" s="7"/>
      <c r="H91" s="7"/>
      <c r="I91" s="7"/>
      <c r="J91" s="7"/>
      <c r="K91" s="7"/>
      <c r="L91" s="7"/>
      <c r="M91" s="7"/>
      <c r="N91" s="7"/>
      <c r="O91" s="7"/>
      <c r="P91" s="7"/>
    </row>
    <row r="92" spans="1:16" x14ac:dyDescent="0.25">
      <c r="A92" s="7"/>
      <c r="B92" s="7"/>
      <c r="C92" s="7"/>
      <c r="D92" s="7"/>
      <c r="E92" s="7"/>
      <c r="F92" s="7"/>
      <c r="G92" s="7"/>
      <c r="H92" s="7"/>
      <c r="I92" s="7"/>
      <c r="J92" s="7"/>
      <c r="K92" s="7"/>
      <c r="L92" s="7"/>
      <c r="M92" s="7"/>
      <c r="N92" s="7"/>
      <c r="O92" s="7"/>
      <c r="P92" s="7"/>
    </row>
    <row r="93" spans="1:16" x14ac:dyDescent="0.25">
      <c r="A93" s="7"/>
      <c r="B93" s="7"/>
      <c r="C93" s="7"/>
      <c r="D93" s="7"/>
      <c r="E93" s="7"/>
      <c r="F93" s="7"/>
      <c r="G93" s="7"/>
      <c r="H93" s="7"/>
      <c r="I93" s="7"/>
      <c r="J93" s="7"/>
      <c r="K93" s="7"/>
      <c r="L93" s="7"/>
      <c r="M93" s="7"/>
      <c r="N93" s="7"/>
      <c r="O93" s="7"/>
      <c r="P93" s="7"/>
    </row>
    <row r="94" spans="1:16" x14ac:dyDescent="0.25">
      <c r="A94" s="7"/>
      <c r="B94" s="7"/>
      <c r="C94" s="7"/>
      <c r="D94" s="7"/>
      <c r="E94" s="7"/>
      <c r="F94" s="7"/>
      <c r="G94" s="7"/>
      <c r="H94" s="7"/>
      <c r="I94" s="7"/>
      <c r="J94" s="7"/>
      <c r="K94" s="7"/>
      <c r="L94" s="7"/>
      <c r="M94" s="7"/>
      <c r="N94" s="7"/>
      <c r="O94" s="7"/>
      <c r="P94" s="7"/>
    </row>
    <row r="95" spans="1:16" x14ac:dyDescent="0.25">
      <c r="A95" s="7"/>
      <c r="B95" s="7"/>
      <c r="C95" s="7"/>
      <c r="D95" s="7"/>
      <c r="E95" s="7"/>
      <c r="F95" s="7"/>
      <c r="G95" s="7"/>
      <c r="H95" s="7"/>
      <c r="I95" s="7"/>
      <c r="J95" s="7"/>
      <c r="K95" s="7"/>
      <c r="L95" s="7"/>
      <c r="M95" s="7"/>
      <c r="N95" s="7"/>
      <c r="O95" s="7"/>
      <c r="P95" s="7"/>
    </row>
    <row r="96" spans="1:16" x14ac:dyDescent="0.25">
      <c r="A96" s="7"/>
      <c r="B96" s="7"/>
      <c r="C96" s="7"/>
      <c r="D96" s="7"/>
      <c r="E96" s="7"/>
      <c r="F96" s="7"/>
      <c r="G96" s="7"/>
      <c r="H96" s="7"/>
      <c r="I96" s="7"/>
      <c r="J96" s="7"/>
      <c r="K96" s="7"/>
      <c r="L96" s="7"/>
      <c r="M96" s="7"/>
      <c r="N96" s="7"/>
      <c r="O96" s="7"/>
      <c r="P96" s="7"/>
    </row>
    <row r="97" spans="1:16" x14ac:dyDescent="0.25">
      <c r="A97" s="7"/>
      <c r="B97" s="7"/>
      <c r="C97" s="7"/>
      <c r="D97" s="7"/>
      <c r="E97" s="7"/>
      <c r="F97" s="7"/>
      <c r="G97" s="7"/>
      <c r="H97" s="7"/>
      <c r="I97" s="7"/>
      <c r="J97" s="7"/>
      <c r="K97" s="7"/>
      <c r="L97" s="7"/>
      <c r="M97" s="7"/>
      <c r="N97" s="7"/>
      <c r="O97" s="7"/>
      <c r="P97" s="7"/>
    </row>
    <row r="98" spans="1:16" x14ac:dyDescent="0.25">
      <c r="A98" s="7"/>
      <c r="B98" s="7"/>
      <c r="C98" s="7"/>
      <c r="D98" s="7"/>
      <c r="E98" s="7"/>
      <c r="F98" s="7"/>
      <c r="G98" s="7"/>
      <c r="H98" s="7"/>
      <c r="I98" s="7"/>
      <c r="J98" s="7"/>
      <c r="K98" s="7"/>
      <c r="L98" s="7"/>
      <c r="M98" s="7"/>
      <c r="N98" s="7"/>
      <c r="O98" s="7"/>
      <c r="P98" s="7"/>
    </row>
    <row r="99" spans="1:16" x14ac:dyDescent="0.25">
      <c r="A99" s="7"/>
      <c r="B99" s="7"/>
      <c r="C99" s="7"/>
      <c r="D99" s="7"/>
      <c r="E99" s="7"/>
      <c r="F99" s="7"/>
      <c r="G99" s="7"/>
      <c r="H99" s="7"/>
      <c r="I99" s="7"/>
      <c r="J99" s="7"/>
      <c r="K99" s="7"/>
      <c r="L99" s="7"/>
      <c r="M99" s="7"/>
      <c r="N99" s="7"/>
      <c r="O99" s="7"/>
      <c r="P99" s="7"/>
    </row>
    <row r="100" spans="1:16" x14ac:dyDescent="0.25">
      <c r="A100" s="7"/>
      <c r="B100" s="7"/>
      <c r="C100" s="7"/>
      <c r="D100" s="7"/>
      <c r="E100" s="7"/>
      <c r="F100" s="7"/>
      <c r="G100" s="7"/>
      <c r="H100" s="7"/>
      <c r="I100" s="7"/>
      <c r="J100" s="7"/>
      <c r="K100" s="7"/>
      <c r="L100" s="7"/>
      <c r="M100" s="7"/>
      <c r="N100" s="7"/>
      <c r="O100" s="7"/>
      <c r="P100" s="7"/>
    </row>
    <row r="101" spans="1:16" x14ac:dyDescent="0.25">
      <c r="A101" s="7"/>
      <c r="B101" s="7"/>
      <c r="C101" s="7"/>
      <c r="D101" s="7"/>
      <c r="E101" s="7"/>
      <c r="F101" s="7"/>
      <c r="G101" s="7"/>
      <c r="H101" s="7"/>
      <c r="I101" s="7"/>
      <c r="J101" s="7"/>
      <c r="K101" s="7"/>
      <c r="L101" s="7"/>
      <c r="M101" s="7"/>
      <c r="N101" s="7"/>
      <c r="O101" s="7"/>
      <c r="P101" s="7"/>
    </row>
    <row r="102" spans="1:16" x14ac:dyDescent="0.25">
      <c r="A102" s="7"/>
      <c r="B102" s="7"/>
      <c r="C102" s="7"/>
      <c r="D102" s="7"/>
      <c r="E102" s="7"/>
      <c r="F102" s="7"/>
      <c r="G102" s="7"/>
      <c r="H102" s="7"/>
      <c r="I102" s="7"/>
      <c r="J102" s="7"/>
      <c r="K102" s="7"/>
      <c r="L102" s="7"/>
      <c r="M102" s="7"/>
      <c r="N102" s="7"/>
      <c r="O102" s="7"/>
      <c r="P102" s="7"/>
    </row>
    <row r="103" spans="1:16" x14ac:dyDescent="0.25">
      <c r="A103" s="7"/>
      <c r="B103" s="7"/>
      <c r="C103" s="7"/>
      <c r="D103" s="7"/>
      <c r="E103" s="7"/>
      <c r="F103" s="7"/>
      <c r="G103" s="7"/>
      <c r="H103" s="7"/>
      <c r="I103" s="7"/>
      <c r="J103" s="7"/>
      <c r="K103" s="7"/>
      <c r="L103" s="7"/>
      <c r="M103" s="7"/>
      <c r="N103" s="7"/>
      <c r="O103" s="7"/>
      <c r="P103" s="7"/>
    </row>
    <row r="104" spans="1:16" x14ac:dyDescent="0.25">
      <c r="A104" s="7"/>
      <c r="B104" s="7"/>
      <c r="C104" s="7"/>
      <c r="D104" s="7"/>
      <c r="E104" s="7"/>
      <c r="F104" s="7"/>
      <c r="G104" s="7"/>
      <c r="H104" s="7"/>
      <c r="I104" s="7"/>
      <c r="J104" s="7"/>
      <c r="K104" s="7"/>
      <c r="L104" s="7"/>
      <c r="M104" s="7"/>
      <c r="N104" s="7"/>
      <c r="O104" s="7"/>
      <c r="P104" s="7"/>
    </row>
    <row r="105" spans="1:16" x14ac:dyDescent="0.25">
      <c r="A105" s="7"/>
      <c r="B105" s="7"/>
      <c r="C105" s="7"/>
      <c r="D105" s="7"/>
      <c r="E105" s="7"/>
      <c r="F105" s="7"/>
      <c r="G105" s="7"/>
      <c r="H105" s="7"/>
      <c r="I105" s="7"/>
      <c r="J105" s="7"/>
      <c r="K105" s="7"/>
      <c r="L105" s="7"/>
      <c r="M105" s="7"/>
      <c r="N105" s="7"/>
      <c r="O105" s="7"/>
      <c r="P105" s="7"/>
    </row>
    <row r="106" spans="1:16" x14ac:dyDescent="0.25">
      <c r="A106" s="7"/>
      <c r="B106" s="7"/>
      <c r="C106" s="7"/>
      <c r="D106" s="7"/>
      <c r="E106" s="7"/>
      <c r="F106" s="7"/>
      <c r="G106" s="7"/>
      <c r="H106" s="7"/>
      <c r="I106" s="7"/>
      <c r="J106" s="7"/>
      <c r="K106" s="7"/>
      <c r="L106" s="7"/>
      <c r="M106" s="7"/>
      <c r="N106" s="7"/>
      <c r="O106" s="7"/>
      <c r="P106" s="7"/>
    </row>
    <row r="107" spans="1:16" x14ac:dyDescent="0.25">
      <c r="A107" s="7"/>
      <c r="B107" s="7"/>
      <c r="C107" s="7"/>
      <c r="D107" s="7"/>
      <c r="E107" s="7"/>
      <c r="F107" s="7"/>
      <c r="G107" s="7"/>
      <c r="H107" s="7"/>
      <c r="I107" s="7"/>
      <c r="J107" s="7"/>
      <c r="K107" s="7"/>
      <c r="L107" s="7"/>
      <c r="M107" s="7"/>
      <c r="N107" s="7"/>
      <c r="O107" s="7"/>
      <c r="P107" s="7"/>
    </row>
    <row r="108" spans="1:16" x14ac:dyDescent="0.25">
      <c r="A108" s="7"/>
      <c r="B108" s="7"/>
      <c r="C108" s="7"/>
      <c r="D108" s="7"/>
      <c r="E108" s="7"/>
      <c r="F108" s="7"/>
      <c r="G108" s="7"/>
      <c r="H108" s="7"/>
      <c r="I108" s="7"/>
      <c r="J108" s="7"/>
      <c r="K108" s="7"/>
      <c r="L108" s="7"/>
      <c r="M108" s="7"/>
      <c r="N108" s="7"/>
      <c r="O108" s="7"/>
      <c r="P108" s="7"/>
    </row>
    <row r="109" spans="1:16" x14ac:dyDescent="0.25">
      <c r="A109" s="7"/>
      <c r="B109" s="7"/>
      <c r="C109" s="7"/>
      <c r="D109" s="7"/>
      <c r="E109" s="7"/>
      <c r="F109" s="7"/>
      <c r="G109" s="7"/>
      <c r="H109" s="7"/>
      <c r="I109" s="7"/>
      <c r="J109" s="7"/>
      <c r="K109" s="7"/>
      <c r="L109" s="7"/>
      <c r="M109" s="7"/>
      <c r="N109" s="7"/>
      <c r="O109" s="7"/>
      <c r="P109" s="7"/>
    </row>
    <row r="110" spans="1:16" x14ac:dyDescent="0.25">
      <c r="A110" s="7"/>
      <c r="B110" s="7"/>
      <c r="C110" s="7"/>
      <c r="D110" s="7"/>
      <c r="E110" s="7"/>
      <c r="F110" s="7"/>
      <c r="G110" s="7"/>
      <c r="H110" s="7"/>
      <c r="I110" s="7"/>
      <c r="J110" s="7"/>
      <c r="K110" s="7"/>
      <c r="L110" s="7"/>
      <c r="M110" s="7"/>
      <c r="N110" s="7"/>
      <c r="O110" s="7"/>
      <c r="P110" s="7"/>
    </row>
    <row r="111" spans="1:16" x14ac:dyDescent="0.25">
      <c r="A111" s="7"/>
      <c r="B111" s="7"/>
      <c r="C111" s="7"/>
      <c r="D111" s="7"/>
      <c r="E111" s="7"/>
      <c r="F111" s="7"/>
      <c r="G111" s="7"/>
      <c r="H111" s="7"/>
      <c r="I111" s="7"/>
      <c r="J111" s="7"/>
      <c r="K111" s="7"/>
      <c r="L111" s="7"/>
      <c r="M111" s="7"/>
      <c r="N111" s="7"/>
      <c r="O111" s="7"/>
      <c r="P111" s="7"/>
    </row>
    <row r="112" spans="1:16" x14ac:dyDescent="0.25">
      <c r="A112" s="7"/>
      <c r="B112" s="7"/>
      <c r="C112" s="7"/>
      <c r="D112" s="7"/>
      <c r="E112" s="7"/>
      <c r="F112" s="7"/>
      <c r="G112" s="7"/>
      <c r="H112" s="7"/>
      <c r="I112" s="7"/>
      <c r="J112" s="7"/>
      <c r="K112" s="7"/>
      <c r="L112" s="7"/>
      <c r="M112" s="7"/>
      <c r="N112" s="7"/>
      <c r="O112" s="7"/>
      <c r="P112" s="7"/>
    </row>
    <row r="113" spans="1:16" x14ac:dyDescent="0.25">
      <c r="A113" s="7"/>
      <c r="B113" s="7"/>
      <c r="C113" s="7"/>
      <c r="D113" s="7"/>
      <c r="E113" s="7"/>
      <c r="F113" s="7"/>
      <c r="G113" s="7"/>
      <c r="H113" s="7"/>
      <c r="I113" s="7"/>
      <c r="J113" s="7"/>
      <c r="K113" s="7"/>
      <c r="L113" s="7"/>
      <c r="M113" s="7"/>
      <c r="N113" s="7"/>
      <c r="O113" s="7"/>
      <c r="P113" s="7"/>
    </row>
    <row r="114" spans="1:16" x14ac:dyDescent="0.25">
      <c r="A114" s="7"/>
      <c r="B114" s="7"/>
      <c r="C114" s="7"/>
      <c r="D114" s="7"/>
      <c r="E114" s="7"/>
      <c r="F114" s="7"/>
      <c r="G114" s="7"/>
      <c r="H114" s="7"/>
      <c r="I114" s="7"/>
      <c r="J114" s="7"/>
      <c r="K114" s="7"/>
      <c r="L114" s="7"/>
      <c r="M114" s="7"/>
      <c r="N114" s="7"/>
      <c r="O114" s="7"/>
      <c r="P114" s="7"/>
    </row>
    <row r="115" spans="1:16" x14ac:dyDescent="0.25">
      <c r="A115" s="7"/>
      <c r="B115" s="7"/>
      <c r="C115" s="7"/>
      <c r="D115" s="7"/>
      <c r="E115" s="7"/>
      <c r="F115" s="7"/>
      <c r="G115" s="7"/>
      <c r="H115" s="7"/>
      <c r="I115" s="7"/>
      <c r="J115" s="7"/>
      <c r="K115" s="7"/>
      <c r="L115" s="7"/>
      <c r="M115" s="7"/>
      <c r="N115" s="7"/>
      <c r="O115" s="7"/>
      <c r="P115" s="7"/>
    </row>
    <row r="116" spans="1:16" x14ac:dyDescent="0.25">
      <c r="A116" s="7"/>
      <c r="B116" s="7"/>
      <c r="C116" s="7"/>
      <c r="D116" s="7"/>
      <c r="E116" s="7"/>
      <c r="F116" s="7"/>
      <c r="G116" s="7"/>
      <c r="H116" s="7"/>
      <c r="I116" s="7"/>
      <c r="J116" s="7"/>
      <c r="K116" s="7"/>
      <c r="L116" s="7"/>
      <c r="M116" s="7"/>
      <c r="N116" s="7"/>
      <c r="O116" s="7"/>
      <c r="P116" s="7"/>
    </row>
    <row r="117" spans="1:16" x14ac:dyDescent="0.25">
      <c r="A117" s="7"/>
      <c r="B117" s="7"/>
      <c r="C117" s="7"/>
      <c r="D117" s="7"/>
      <c r="E117" s="7"/>
      <c r="F117" s="7"/>
      <c r="G117" s="7"/>
      <c r="H117" s="7"/>
      <c r="I117" s="7"/>
      <c r="J117" s="7"/>
      <c r="K117" s="7"/>
      <c r="L117" s="7"/>
      <c r="M117" s="7"/>
      <c r="N117" s="7"/>
      <c r="O117" s="7"/>
      <c r="P117" s="7"/>
    </row>
    <row r="118" spans="1:16" x14ac:dyDescent="0.25">
      <c r="A118" s="7"/>
      <c r="B118" s="7"/>
      <c r="C118" s="7"/>
      <c r="D118" s="7"/>
      <c r="E118" s="7"/>
      <c r="F118" s="7"/>
      <c r="G118" s="7"/>
      <c r="H118" s="7"/>
      <c r="I118" s="7"/>
      <c r="J118" s="7"/>
      <c r="K118" s="7"/>
      <c r="L118" s="7"/>
      <c r="M118" s="7"/>
      <c r="N118" s="7"/>
      <c r="O118" s="7"/>
      <c r="P118" s="7"/>
    </row>
    <row r="119" spans="1:16" x14ac:dyDescent="0.25">
      <c r="A119" s="7"/>
      <c r="B119" s="7"/>
      <c r="C119" s="7"/>
      <c r="D119" s="7"/>
      <c r="E119" s="7"/>
      <c r="F119" s="7"/>
      <c r="G119" s="7"/>
      <c r="H119" s="7"/>
      <c r="I119" s="7"/>
      <c r="J119" s="7"/>
      <c r="K119" s="7"/>
      <c r="L119" s="7"/>
      <c r="M119" s="7"/>
      <c r="N119" s="7"/>
      <c r="O119" s="7"/>
      <c r="P119" s="7"/>
    </row>
    <row r="120" spans="1:16" x14ac:dyDescent="0.25">
      <c r="A120" s="7"/>
      <c r="B120" s="7"/>
      <c r="C120" s="7"/>
      <c r="D120" s="7"/>
      <c r="E120" s="7"/>
      <c r="F120" s="7"/>
      <c r="G120" s="7"/>
      <c r="H120" s="7"/>
      <c r="I120" s="7"/>
      <c r="J120" s="7"/>
      <c r="K120" s="7"/>
      <c r="L120" s="7"/>
      <c r="M120" s="7"/>
      <c r="N120" s="7"/>
      <c r="O120" s="7"/>
      <c r="P120" s="7"/>
    </row>
    <row r="121" spans="1:16" x14ac:dyDescent="0.25">
      <c r="A121" s="7"/>
      <c r="B121" s="7"/>
      <c r="C121" s="7"/>
      <c r="D121" s="7"/>
      <c r="E121" s="7"/>
      <c r="F121" s="7"/>
      <c r="G121" s="7"/>
      <c r="H121" s="7"/>
      <c r="I121" s="7"/>
      <c r="J121" s="7"/>
      <c r="K121" s="7"/>
      <c r="L121" s="7"/>
      <c r="M121" s="7"/>
      <c r="N121" s="7"/>
      <c r="O121" s="7"/>
      <c r="P121" s="7"/>
    </row>
    <row r="122" spans="1:16" x14ac:dyDescent="0.25">
      <c r="A122" s="7"/>
      <c r="B122" s="7"/>
      <c r="C122" s="7"/>
      <c r="D122" s="7"/>
      <c r="E122" s="7"/>
      <c r="F122" s="7"/>
      <c r="G122" s="7"/>
      <c r="H122" s="7"/>
      <c r="I122" s="7"/>
      <c r="J122" s="7"/>
      <c r="K122" s="7"/>
      <c r="L122" s="7"/>
      <c r="M122" s="7"/>
      <c r="N122" s="7"/>
      <c r="O122" s="7"/>
      <c r="P122" s="7"/>
    </row>
    <row r="123" spans="1:16" x14ac:dyDescent="0.25">
      <c r="A123" s="7"/>
      <c r="B123" s="7"/>
      <c r="C123" s="7"/>
      <c r="D123" s="7"/>
      <c r="E123" s="7"/>
      <c r="F123" s="7"/>
      <c r="G123" s="7"/>
      <c r="H123" s="7"/>
      <c r="I123" s="7"/>
      <c r="J123" s="7"/>
      <c r="K123" s="7"/>
      <c r="L123" s="7"/>
      <c r="M123" s="7"/>
      <c r="N123" s="7"/>
      <c r="O123" s="7"/>
      <c r="P123" s="7"/>
    </row>
    <row r="124" spans="1:16" x14ac:dyDescent="0.25">
      <c r="A124" s="7"/>
      <c r="B124" s="7"/>
      <c r="C124" s="7"/>
      <c r="D124" s="7"/>
      <c r="E124" s="7"/>
      <c r="F124" s="7"/>
      <c r="G124" s="7"/>
      <c r="H124" s="7"/>
      <c r="I124" s="7"/>
      <c r="J124" s="7"/>
      <c r="K124" s="7"/>
      <c r="L124" s="7"/>
      <c r="M124" s="7"/>
      <c r="N124" s="7"/>
      <c r="O124" s="7"/>
      <c r="P124" s="7"/>
    </row>
    <row r="125" spans="1:16" x14ac:dyDescent="0.25">
      <c r="A125" s="7"/>
      <c r="B125" s="7"/>
      <c r="C125" s="7"/>
      <c r="D125" s="7"/>
      <c r="E125" s="7"/>
      <c r="F125" s="7"/>
      <c r="G125" s="7"/>
      <c r="H125" s="7"/>
      <c r="I125" s="7"/>
      <c r="J125" s="7"/>
      <c r="K125" s="7"/>
      <c r="L125" s="7"/>
      <c r="M125" s="7"/>
      <c r="N125" s="7"/>
      <c r="O125" s="7"/>
      <c r="P125" s="7"/>
    </row>
    <row r="126" spans="1:16" x14ac:dyDescent="0.25">
      <c r="A126" s="7"/>
      <c r="B126" s="7"/>
      <c r="C126" s="7"/>
      <c r="D126" s="7"/>
      <c r="E126" s="7"/>
      <c r="F126" s="7"/>
      <c r="G126" s="7"/>
      <c r="H126" s="7"/>
      <c r="I126" s="7"/>
      <c r="J126" s="7"/>
      <c r="K126" s="7"/>
      <c r="L126" s="7"/>
      <c r="M126" s="7"/>
      <c r="N126" s="7"/>
      <c r="O126" s="7"/>
      <c r="P126" s="7"/>
    </row>
    <row r="127" spans="1:16" x14ac:dyDescent="0.25">
      <c r="A127" s="7"/>
      <c r="B127" s="7"/>
      <c r="C127" s="7"/>
      <c r="D127" s="7"/>
      <c r="E127" s="7"/>
      <c r="F127" s="7"/>
      <c r="G127" s="7"/>
      <c r="H127" s="7"/>
      <c r="I127" s="7"/>
      <c r="J127" s="7"/>
      <c r="K127" s="7"/>
      <c r="L127" s="7"/>
      <c r="M127" s="7"/>
      <c r="N127" s="7"/>
      <c r="O127" s="7"/>
      <c r="P127" s="7"/>
    </row>
    <row r="128" spans="1:16" x14ac:dyDescent="0.25">
      <c r="A128" s="7"/>
      <c r="B128" s="7"/>
      <c r="C128" s="7"/>
      <c r="D128" s="7"/>
      <c r="E128" s="7"/>
      <c r="F128" s="7"/>
      <c r="G128" s="7"/>
      <c r="H128" s="7"/>
      <c r="I128" s="7"/>
      <c r="J128" s="7"/>
      <c r="K128" s="7"/>
      <c r="L128" s="7"/>
      <c r="M128" s="7"/>
      <c r="N128" s="7"/>
      <c r="O128" s="7"/>
      <c r="P128" s="7"/>
    </row>
    <row r="129" spans="1:16" x14ac:dyDescent="0.25">
      <c r="A129" s="7"/>
      <c r="B129" s="7"/>
      <c r="C129" s="7"/>
      <c r="D129" s="7"/>
      <c r="E129" s="7"/>
      <c r="F129" s="7"/>
      <c r="G129" s="7"/>
      <c r="H129" s="7"/>
      <c r="I129" s="7"/>
      <c r="J129" s="7"/>
      <c r="K129" s="7"/>
      <c r="L129" s="7"/>
      <c r="M129" s="7"/>
      <c r="N129" s="7"/>
      <c r="O129" s="7"/>
      <c r="P129" s="7"/>
    </row>
    <row r="130" spans="1:16" x14ac:dyDescent="0.25">
      <c r="A130" s="7"/>
      <c r="B130" s="7"/>
      <c r="C130" s="7"/>
      <c r="D130" s="7"/>
      <c r="E130" s="7"/>
      <c r="F130" s="7"/>
      <c r="G130" s="7"/>
      <c r="H130" s="7"/>
      <c r="I130" s="7"/>
      <c r="J130" s="7"/>
      <c r="K130" s="7"/>
      <c r="L130" s="7"/>
      <c r="M130" s="7"/>
      <c r="N130" s="7"/>
      <c r="O130" s="7"/>
      <c r="P130" s="7"/>
    </row>
    <row r="131" spans="1:16" x14ac:dyDescent="0.25">
      <c r="A131" s="7"/>
      <c r="B131" s="7"/>
      <c r="C131" s="7"/>
      <c r="D131" s="7"/>
      <c r="E131" s="7"/>
      <c r="F131" s="7"/>
      <c r="G131" s="7"/>
      <c r="H131" s="7"/>
      <c r="I131" s="7"/>
      <c r="J131" s="7"/>
      <c r="K131" s="7"/>
      <c r="L131" s="7"/>
      <c r="M131" s="7"/>
      <c r="N131" s="7"/>
      <c r="O131" s="7"/>
      <c r="P131" s="7"/>
    </row>
    <row r="132" spans="1:16" x14ac:dyDescent="0.25">
      <c r="A132" s="7"/>
      <c r="B132" s="7"/>
      <c r="C132" s="7"/>
      <c r="D132" s="7"/>
      <c r="E132" s="7"/>
      <c r="F132" s="7"/>
      <c r="G132" s="7"/>
      <c r="H132" s="7"/>
      <c r="I132" s="7"/>
      <c r="J132" s="7"/>
      <c r="K132" s="7"/>
      <c r="L132" s="7"/>
      <c r="M132" s="7"/>
      <c r="N132" s="7"/>
      <c r="O132" s="7"/>
      <c r="P132" s="7"/>
    </row>
    <row r="133" spans="1:16" x14ac:dyDescent="0.25">
      <c r="A133" s="7"/>
      <c r="B133" s="7"/>
      <c r="C133" s="7"/>
      <c r="D133" s="7"/>
      <c r="E133" s="7"/>
      <c r="F133" s="7"/>
      <c r="G133" s="7"/>
      <c r="H133" s="7"/>
      <c r="I133" s="7"/>
      <c r="J133" s="7"/>
      <c r="K133" s="7"/>
      <c r="L133" s="7"/>
      <c r="M133" s="7"/>
      <c r="N133" s="7"/>
      <c r="O133" s="7"/>
      <c r="P133" s="7"/>
    </row>
    <row r="134" spans="1:16" x14ac:dyDescent="0.25">
      <c r="A134" s="7"/>
      <c r="B134" s="7"/>
      <c r="C134" s="7"/>
      <c r="D134" s="7"/>
      <c r="E134" s="7"/>
      <c r="F134" s="7"/>
      <c r="G134" s="7"/>
      <c r="H134" s="7"/>
      <c r="I134" s="7"/>
      <c r="J134" s="7"/>
      <c r="K134" s="7"/>
      <c r="L134" s="7"/>
      <c r="M134" s="7"/>
      <c r="N134" s="7"/>
      <c r="O134" s="7"/>
      <c r="P134" s="7"/>
    </row>
    <row r="135" spans="1:16" x14ac:dyDescent="0.25">
      <c r="A135" s="7"/>
      <c r="B135" s="7"/>
      <c r="C135" s="7"/>
      <c r="D135" s="7"/>
      <c r="E135" s="7"/>
      <c r="F135" s="7"/>
      <c r="G135" s="7"/>
      <c r="H135" s="7"/>
      <c r="I135" s="7"/>
      <c r="J135" s="7"/>
      <c r="K135" s="7"/>
      <c r="L135" s="7"/>
      <c r="M135" s="7"/>
      <c r="N135" s="7"/>
      <c r="O135" s="7"/>
      <c r="P135" s="7"/>
    </row>
    <row r="136" spans="1:16" x14ac:dyDescent="0.25">
      <c r="A136" s="7"/>
      <c r="B136" s="7"/>
      <c r="C136" s="7"/>
      <c r="D136" s="7"/>
      <c r="E136" s="7"/>
      <c r="F136" s="7"/>
      <c r="G136" s="7"/>
      <c r="H136" s="7"/>
      <c r="I136" s="7"/>
      <c r="J136" s="7"/>
      <c r="K136" s="7"/>
      <c r="L136" s="7"/>
      <c r="M136" s="7"/>
      <c r="N136" s="7"/>
      <c r="O136" s="7"/>
      <c r="P136" s="7"/>
    </row>
    <row r="137" spans="1:16" x14ac:dyDescent="0.25">
      <c r="A137" s="7"/>
      <c r="B137" s="7"/>
      <c r="C137" s="7"/>
      <c r="D137" s="7"/>
      <c r="E137" s="7"/>
      <c r="F137" s="7"/>
      <c r="G137" s="7"/>
      <c r="H137" s="7"/>
      <c r="I137" s="7"/>
      <c r="J137" s="7"/>
      <c r="K137" s="7"/>
      <c r="L137" s="7"/>
      <c r="M137" s="7"/>
      <c r="N137" s="7"/>
      <c r="O137" s="7"/>
      <c r="P137" s="7"/>
    </row>
    <row r="138" spans="1:16" x14ac:dyDescent="0.25">
      <c r="A138" s="7"/>
      <c r="B138" s="7"/>
      <c r="C138" s="7"/>
      <c r="D138" s="7"/>
      <c r="E138" s="7"/>
      <c r="F138" s="7"/>
      <c r="G138" s="7"/>
      <c r="H138" s="7"/>
      <c r="I138" s="7"/>
      <c r="J138" s="7"/>
      <c r="K138" s="7"/>
      <c r="L138" s="7"/>
      <c r="M138" s="7"/>
      <c r="N138" s="7"/>
      <c r="O138" s="7"/>
      <c r="P138" s="7"/>
    </row>
    <row r="139" spans="1:16" x14ac:dyDescent="0.25">
      <c r="A139" s="7"/>
      <c r="B139" s="7"/>
      <c r="C139" s="7"/>
      <c r="D139" s="7"/>
      <c r="E139" s="7"/>
      <c r="F139" s="7"/>
      <c r="G139" s="7"/>
      <c r="H139" s="7"/>
      <c r="I139" s="7"/>
      <c r="J139" s="7"/>
      <c r="K139" s="7"/>
      <c r="L139" s="7"/>
      <c r="M139" s="7"/>
      <c r="N139" s="7"/>
      <c r="O139" s="7"/>
      <c r="P139" s="7"/>
    </row>
    <row r="140" spans="1:16" x14ac:dyDescent="0.25">
      <c r="A140" s="7"/>
      <c r="B140" s="7"/>
      <c r="C140" s="7"/>
      <c r="D140" s="7"/>
      <c r="E140" s="7"/>
      <c r="F140" s="7"/>
      <c r="G140" s="7"/>
      <c r="H140" s="7"/>
      <c r="I140" s="7"/>
      <c r="J140" s="7"/>
      <c r="K140" s="7"/>
      <c r="L140" s="7"/>
      <c r="M140" s="7"/>
      <c r="N140" s="7"/>
      <c r="O140" s="7"/>
      <c r="P140" s="7"/>
    </row>
    <row r="141" spans="1:16" x14ac:dyDescent="0.25">
      <c r="A141" s="7"/>
      <c r="B141" s="7"/>
      <c r="C141" s="7"/>
      <c r="D141" s="7"/>
      <c r="E141" s="7"/>
      <c r="F141" s="7"/>
      <c r="G141" s="7"/>
      <c r="H141" s="7"/>
      <c r="I141" s="7"/>
      <c r="J141" s="7"/>
      <c r="K141" s="7"/>
      <c r="L141" s="7"/>
      <c r="M141" s="7"/>
      <c r="N141" s="7"/>
      <c r="O141" s="7"/>
      <c r="P141" s="7"/>
    </row>
    <row r="142" spans="1:16" x14ac:dyDescent="0.25">
      <c r="A142" s="7"/>
      <c r="B142" s="7"/>
      <c r="C142" s="7"/>
      <c r="D142" s="7"/>
      <c r="E142" s="7"/>
      <c r="F142" s="7"/>
      <c r="G142" s="7"/>
      <c r="H142" s="7"/>
      <c r="I142" s="7"/>
      <c r="J142" s="7"/>
      <c r="K142" s="7"/>
      <c r="L142" s="7"/>
      <c r="M142" s="7"/>
      <c r="N142" s="7"/>
      <c r="O142" s="7"/>
      <c r="P142" s="7"/>
    </row>
    <row r="143" spans="1:16" x14ac:dyDescent="0.25">
      <c r="A143" s="7"/>
      <c r="B143" s="7"/>
      <c r="C143" s="7"/>
      <c r="D143" s="7"/>
      <c r="E143" s="7"/>
      <c r="F143" s="7"/>
      <c r="G143" s="7"/>
      <c r="H143" s="7"/>
      <c r="I143" s="7"/>
      <c r="J143" s="7"/>
      <c r="K143" s="7"/>
      <c r="L143" s="7"/>
      <c r="M143" s="7"/>
      <c r="N143" s="7"/>
      <c r="O143" s="7"/>
      <c r="P143" s="7"/>
    </row>
    <row r="144" spans="1:16" x14ac:dyDescent="0.25">
      <c r="A144" s="7"/>
      <c r="B144" s="7"/>
      <c r="C144" s="7"/>
      <c r="D144" s="7"/>
      <c r="E144" s="7"/>
      <c r="F144" s="7"/>
      <c r="G144" s="7"/>
      <c r="H144" s="7"/>
      <c r="I144" s="7"/>
      <c r="J144" s="7"/>
      <c r="K144" s="7"/>
      <c r="L144" s="7"/>
      <c r="M144" s="7"/>
      <c r="N144" s="7"/>
      <c r="O144" s="7"/>
      <c r="P144" s="7"/>
    </row>
    <row r="145" spans="1:16" x14ac:dyDescent="0.25">
      <c r="A145" s="7"/>
      <c r="B145" s="7"/>
      <c r="C145" s="7"/>
      <c r="D145" s="7"/>
      <c r="E145" s="7"/>
      <c r="F145" s="7"/>
      <c r="G145" s="7"/>
      <c r="H145" s="7"/>
      <c r="I145" s="7"/>
      <c r="J145" s="7"/>
      <c r="K145" s="7"/>
      <c r="L145" s="7"/>
      <c r="M145" s="7"/>
      <c r="N145" s="7"/>
      <c r="O145" s="7"/>
      <c r="P145" s="7"/>
    </row>
    <row r="146" spans="1:16" x14ac:dyDescent="0.25">
      <c r="A146" s="7"/>
      <c r="B146" s="7"/>
      <c r="C146" s="7"/>
      <c r="D146" s="7"/>
      <c r="E146" s="7"/>
      <c r="F146" s="7"/>
      <c r="G146" s="7"/>
      <c r="H146" s="7"/>
      <c r="I146" s="7"/>
      <c r="J146" s="7"/>
      <c r="K146" s="7"/>
      <c r="L146" s="7"/>
      <c r="M146" s="7"/>
      <c r="N146" s="7"/>
      <c r="O146" s="7"/>
      <c r="P146" s="7"/>
    </row>
    <row r="147" spans="1:16" x14ac:dyDescent="0.25">
      <c r="A147" s="7"/>
      <c r="B147" s="7"/>
      <c r="C147" s="7"/>
      <c r="D147" s="7"/>
      <c r="E147" s="7"/>
      <c r="F147" s="7"/>
      <c r="G147" s="7"/>
      <c r="H147" s="7"/>
      <c r="I147" s="7"/>
      <c r="J147" s="7"/>
      <c r="K147" s="7"/>
      <c r="L147" s="7"/>
      <c r="M147" s="7"/>
      <c r="N147" s="7"/>
      <c r="O147" s="7"/>
      <c r="P147" s="7"/>
    </row>
    <row r="148" spans="1:16" x14ac:dyDescent="0.25">
      <c r="A148" s="7"/>
      <c r="B148" s="7"/>
      <c r="C148" s="7"/>
      <c r="D148" s="7"/>
      <c r="E148" s="7"/>
      <c r="F148" s="7"/>
      <c r="G148" s="7"/>
      <c r="H148" s="7"/>
      <c r="I148" s="7"/>
      <c r="J148" s="7"/>
      <c r="K148" s="7"/>
      <c r="L148" s="7"/>
      <c r="M148" s="7"/>
      <c r="N148" s="7"/>
      <c r="O148" s="7"/>
      <c r="P148" s="7"/>
    </row>
    <row r="149" spans="1:16" x14ac:dyDescent="0.25">
      <c r="A149" s="7"/>
      <c r="B149" s="7"/>
      <c r="C149" s="7"/>
      <c r="D149" s="7"/>
      <c r="E149" s="7"/>
      <c r="F149" s="7"/>
      <c r="G149" s="7"/>
      <c r="H149" s="7"/>
      <c r="I149" s="7"/>
      <c r="J149" s="7"/>
      <c r="K149" s="7"/>
      <c r="L149" s="7"/>
      <c r="M149" s="7"/>
      <c r="N149" s="7"/>
      <c r="O149" s="7"/>
      <c r="P149" s="7"/>
    </row>
    <row r="150" spans="1:16" x14ac:dyDescent="0.25">
      <c r="A150" s="7"/>
      <c r="B150" s="7"/>
      <c r="C150" s="7"/>
      <c r="D150" s="7"/>
      <c r="E150" s="7"/>
      <c r="F150" s="7"/>
      <c r="G150" s="7"/>
      <c r="H150" s="7"/>
      <c r="I150" s="7"/>
      <c r="J150" s="7"/>
      <c r="K150" s="7"/>
      <c r="L150" s="7"/>
      <c r="M150" s="7"/>
      <c r="N150" s="7"/>
      <c r="O150" s="7"/>
      <c r="P150" s="7"/>
    </row>
    <row r="151" spans="1:16" x14ac:dyDescent="0.25">
      <c r="A151" s="7"/>
      <c r="B151" s="7"/>
      <c r="C151" s="7"/>
      <c r="D151" s="7"/>
      <c r="E151" s="7"/>
      <c r="F151" s="7"/>
      <c r="G151" s="7"/>
      <c r="H151" s="7"/>
      <c r="I151" s="7"/>
      <c r="J151" s="7"/>
      <c r="K151" s="7"/>
      <c r="L151" s="7"/>
      <c r="M151" s="7"/>
      <c r="N151" s="7"/>
      <c r="O151" s="7"/>
      <c r="P151" s="7"/>
    </row>
    <row r="152" spans="1:16" x14ac:dyDescent="0.25">
      <c r="A152" s="7"/>
      <c r="B152" s="7"/>
      <c r="C152" s="7"/>
      <c r="D152" s="7"/>
      <c r="E152" s="7"/>
      <c r="F152" s="7"/>
      <c r="G152" s="7"/>
      <c r="H152" s="7"/>
      <c r="I152" s="7"/>
      <c r="J152" s="7"/>
      <c r="K152" s="7"/>
      <c r="L152" s="7"/>
      <c r="M152" s="7"/>
      <c r="N152" s="7"/>
      <c r="O152" s="7"/>
      <c r="P152" s="7"/>
    </row>
    <row r="153" spans="1:16" x14ac:dyDescent="0.25">
      <c r="A153" s="7"/>
      <c r="B153" s="7"/>
      <c r="C153" s="7"/>
      <c r="D153" s="7"/>
      <c r="E153" s="7"/>
      <c r="F153" s="7"/>
      <c r="G153" s="7"/>
      <c r="H153" s="7"/>
      <c r="I153" s="7"/>
      <c r="J153" s="7"/>
      <c r="K153" s="7"/>
      <c r="L153" s="7"/>
      <c r="M153" s="7"/>
      <c r="N153" s="7"/>
      <c r="O153" s="7"/>
      <c r="P153" s="7"/>
    </row>
    <row r="154" spans="1:16" x14ac:dyDescent="0.25">
      <c r="A154" s="7"/>
      <c r="B154" s="7"/>
      <c r="C154" s="7"/>
      <c r="D154" s="7"/>
      <c r="E154" s="7"/>
      <c r="F154" s="7"/>
      <c r="G154" s="7"/>
      <c r="H154" s="7"/>
      <c r="I154" s="7"/>
      <c r="J154" s="7"/>
      <c r="K154" s="7"/>
      <c r="L154" s="7"/>
      <c r="M154" s="7"/>
      <c r="N154" s="7"/>
      <c r="O154" s="7"/>
      <c r="P154" s="7"/>
    </row>
    <row r="155" spans="1:16" x14ac:dyDescent="0.25">
      <c r="A155" s="7"/>
      <c r="B155" s="7"/>
      <c r="C155" s="7"/>
      <c r="D155" s="7"/>
      <c r="E155" s="7"/>
      <c r="F155" s="7"/>
      <c r="G155" s="7"/>
      <c r="H155" s="7"/>
      <c r="I155" s="7"/>
      <c r="J155" s="7"/>
      <c r="K155" s="7"/>
      <c r="L155" s="7"/>
      <c r="M155" s="7"/>
      <c r="N155" s="7"/>
      <c r="O155" s="7"/>
      <c r="P155" s="7"/>
    </row>
    <row r="156" spans="1:16" x14ac:dyDescent="0.25">
      <c r="A156" s="7"/>
      <c r="B156" s="7"/>
      <c r="C156" s="7"/>
      <c r="D156" s="7"/>
      <c r="E156" s="7"/>
      <c r="F156" s="7"/>
      <c r="G156" s="7"/>
      <c r="H156" s="7"/>
      <c r="I156" s="7"/>
      <c r="J156" s="7"/>
      <c r="K156" s="7"/>
      <c r="L156" s="7"/>
      <c r="M156" s="7"/>
      <c r="N156" s="7"/>
      <c r="O156" s="7"/>
      <c r="P156" s="7"/>
    </row>
    <row r="157" spans="1:16" x14ac:dyDescent="0.25">
      <c r="A157" s="7"/>
      <c r="B157" s="7"/>
      <c r="C157" s="7"/>
      <c r="D157" s="7"/>
      <c r="E157" s="7"/>
      <c r="F157" s="7"/>
      <c r="G157" s="7"/>
      <c r="H157" s="7"/>
      <c r="I157" s="7"/>
      <c r="J157" s="7"/>
      <c r="K157" s="7"/>
      <c r="L157" s="7"/>
      <c r="M157" s="7"/>
      <c r="N157" s="7"/>
      <c r="O157" s="7"/>
      <c r="P157" s="7"/>
    </row>
    <row r="158" spans="1:16" x14ac:dyDescent="0.25">
      <c r="A158" s="7"/>
      <c r="B158" s="7"/>
      <c r="C158" s="7"/>
      <c r="D158" s="7"/>
      <c r="E158" s="7"/>
      <c r="F158" s="7"/>
      <c r="G158" s="7"/>
      <c r="H158" s="7"/>
      <c r="I158" s="7"/>
      <c r="J158" s="7"/>
      <c r="K158" s="7"/>
      <c r="L158" s="7"/>
      <c r="M158" s="7"/>
      <c r="N158" s="7"/>
      <c r="O158" s="7"/>
      <c r="P158" s="7"/>
    </row>
    <row r="159" spans="1:16" x14ac:dyDescent="0.25">
      <c r="A159" s="7"/>
      <c r="B159" s="7"/>
      <c r="C159" s="7"/>
      <c r="D159" s="7"/>
      <c r="E159" s="7"/>
      <c r="F159" s="7"/>
      <c r="G159" s="7"/>
      <c r="H159" s="7"/>
      <c r="I159" s="7"/>
      <c r="J159" s="7"/>
      <c r="K159" s="7"/>
      <c r="L159" s="7"/>
      <c r="M159" s="7"/>
      <c r="N159" s="7"/>
      <c r="O159" s="7"/>
      <c r="P159" s="7"/>
    </row>
    <row r="160" spans="1:16" x14ac:dyDescent="0.25">
      <c r="A160" s="7"/>
      <c r="B160" s="7"/>
      <c r="C160" s="7"/>
      <c r="D160" s="7"/>
      <c r="E160" s="7"/>
      <c r="F160" s="7"/>
      <c r="G160" s="7"/>
      <c r="H160" s="7"/>
      <c r="I160" s="7"/>
      <c r="J160" s="7"/>
      <c r="K160" s="7"/>
      <c r="L160" s="7"/>
      <c r="M160" s="7"/>
      <c r="N160" s="7"/>
      <c r="O160" s="7"/>
      <c r="P160" s="7"/>
    </row>
    <row r="161" spans="1:16" x14ac:dyDescent="0.25">
      <c r="A161" s="7"/>
      <c r="B161" s="7"/>
      <c r="C161" s="7"/>
      <c r="D161" s="7"/>
      <c r="E161" s="7"/>
      <c r="F161" s="7"/>
      <c r="G161" s="7"/>
      <c r="H161" s="7"/>
      <c r="I161" s="7"/>
      <c r="J161" s="7"/>
      <c r="K161" s="7"/>
      <c r="L161" s="7"/>
      <c r="M161" s="7"/>
      <c r="N161" s="7"/>
      <c r="O161" s="7"/>
      <c r="P161" s="7"/>
    </row>
    <row r="162" spans="1:16" x14ac:dyDescent="0.25">
      <c r="A162" s="7"/>
      <c r="B162" s="7"/>
      <c r="C162" s="7"/>
      <c r="D162" s="7"/>
      <c r="E162" s="7"/>
      <c r="F162" s="7"/>
      <c r="G162" s="7"/>
      <c r="H162" s="7"/>
      <c r="I162" s="7"/>
      <c r="J162" s="7"/>
      <c r="K162" s="7"/>
      <c r="L162" s="7"/>
      <c r="M162" s="7"/>
      <c r="N162" s="7"/>
      <c r="O162" s="7"/>
      <c r="P162" s="7"/>
    </row>
    <row r="163" spans="1:16" x14ac:dyDescent="0.25">
      <c r="A163" s="7"/>
      <c r="B163" s="7"/>
      <c r="C163" s="7"/>
      <c r="D163" s="7"/>
      <c r="E163" s="7"/>
      <c r="F163" s="7"/>
      <c r="G163" s="7"/>
      <c r="H163" s="7"/>
      <c r="I163" s="7"/>
      <c r="J163" s="7"/>
      <c r="K163" s="7"/>
      <c r="L163" s="7"/>
      <c r="M163" s="7"/>
      <c r="N163" s="7"/>
      <c r="O163" s="7"/>
      <c r="P163" s="7"/>
    </row>
    <row r="164" spans="1:16" x14ac:dyDescent="0.25">
      <c r="A164" s="7"/>
      <c r="B164" s="7"/>
      <c r="C164" s="7"/>
      <c r="D164" s="7"/>
      <c r="E164" s="7"/>
      <c r="F164" s="7"/>
      <c r="G164" s="7"/>
      <c r="H164" s="7"/>
      <c r="I164" s="7"/>
      <c r="J164" s="7"/>
      <c r="K164" s="7"/>
      <c r="L164" s="7"/>
      <c r="M164" s="7"/>
      <c r="N164" s="7"/>
      <c r="O164" s="7"/>
      <c r="P164" s="7"/>
    </row>
    <row r="165" spans="1:16" x14ac:dyDescent="0.25">
      <c r="A165" s="7"/>
      <c r="B165" s="7"/>
      <c r="C165" s="7"/>
      <c r="D165" s="7"/>
      <c r="E165" s="7"/>
      <c r="F165" s="7"/>
      <c r="G165" s="7"/>
      <c r="H165" s="7"/>
      <c r="I165" s="7"/>
      <c r="J165" s="7"/>
      <c r="K165" s="7"/>
      <c r="L165" s="7"/>
      <c r="M165" s="7"/>
      <c r="N165" s="7"/>
      <c r="O165" s="7"/>
      <c r="P165" s="7"/>
    </row>
    <row r="166" spans="1:16" x14ac:dyDescent="0.25">
      <c r="A166" s="7"/>
      <c r="B166" s="7"/>
      <c r="C166" s="7"/>
      <c r="D166" s="7"/>
      <c r="E166" s="7"/>
      <c r="F166" s="7"/>
      <c r="G166" s="7"/>
      <c r="H166" s="7"/>
      <c r="I166" s="7"/>
      <c r="J166" s="7"/>
      <c r="K166" s="7"/>
      <c r="L166" s="7"/>
      <c r="M166" s="7"/>
      <c r="N166" s="7"/>
      <c r="O166" s="7"/>
      <c r="P166" s="7"/>
    </row>
    <row r="167" spans="1:16" x14ac:dyDescent="0.25">
      <c r="A167" s="7"/>
      <c r="B167" s="7"/>
      <c r="C167" s="7"/>
      <c r="D167" s="7"/>
      <c r="E167" s="7"/>
      <c r="F167" s="7"/>
      <c r="G167" s="7"/>
      <c r="H167" s="7"/>
      <c r="I167" s="7"/>
      <c r="J167" s="7"/>
      <c r="K167" s="7"/>
      <c r="L167" s="7"/>
      <c r="M167" s="7"/>
      <c r="N167" s="7"/>
      <c r="O167" s="7"/>
      <c r="P167" s="7"/>
    </row>
    <row r="168" spans="1:16" x14ac:dyDescent="0.25">
      <c r="A168" s="7"/>
      <c r="B168" s="7"/>
      <c r="C168" s="7"/>
      <c r="D168" s="7"/>
      <c r="E168" s="7"/>
      <c r="F168" s="7"/>
      <c r="G168" s="7"/>
      <c r="H168" s="7"/>
      <c r="I168" s="7"/>
      <c r="J168" s="7"/>
      <c r="K168" s="7"/>
      <c r="L168" s="7"/>
      <c r="M168" s="7"/>
      <c r="N168" s="7"/>
      <c r="O168" s="7"/>
      <c r="P168" s="7"/>
    </row>
    <row r="169" spans="1:16" x14ac:dyDescent="0.25">
      <c r="A169" s="7"/>
      <c r="B169" s="7"/>
      <c r="C169" s="7"/>
      <c r="D169" s="7"/>
      <c r="E169" s="7"/>
      <c r="F169" s="7"/>
      <c r="G169" s="7"/>
      <c r="H169" s="7"/>
      <c r="I169" s="7"/>
      <c r="J169" s="7"/>
      <c r="K169" s="7"/>
      <c r="L169" s="7"/>
      <c r="M169" s="7"/>
      <c r="N169" s="7"/>
      <c r="O169" s="7"/>
      <c r="P169" s="7"/>
    </row>
    <row r="170" spans="1:16" x14ac:dyDescent="0.25">
      <c r="A170" s="7"/>
      <c r="B170" s="7"/>
      <c r="C170" s="7"/>
      <c r="D170" s="7"/>
      <c r="E170" s="7"/>
      <c r="F170" s="7"/>
      <c r="G170" s="7"/>
      <c r="H170" s="7"/>
      <c r="I170" s="7"/>
      <c r="J170" s="7"/>
      <c r="K170" s="7"/>
      <c r="L170" s="7"/>
      <c r="M170" s="7"/>
      <c r="N170" s="7"/>
      <c r="O170" s="7"/>
      <c r="P170" s="7"/>
    </row>
    <row r="171" spans="1:16" x14ac:dyDescent="0.25">
      <c r="A171" s="7"/>
      <c r="B171" s="7"/>
      <c r="C171" s="7"/>
      <c r="D171" s="7"/>
      <c r="E171" s="7"/>
      <c r="F171" s="7"/>
      <c r="G171" s="7"/>
      <c r="H171" s="7"/>
      <c r="I171" s="7"/>
      <c r="J171" s="7"/>
      <c r="K171" s="7"/>
      <c r="L171" s="7"/>
      <c r="M171" s="7"/>
      <c r="N171" s="7"/>
      <c r="O171" s="7"/>
      <c r="P171" s="7"/>
    </row>
    <row r="172" spans="1:16" x14ac:dyDescent="0.25">
      <c r="A172" s="7"/>
      <c r="B172" s="7"/>
      <c r="C172" s="7"/>
      <c r="D172" s="7"/>
      <c r="E172" s="7"/>
      <c r="F172" s="7"/>
      <c r="G172" s="7"/>
      <c r="H172" s="7"/>
      <c r="I172" s="7"/>
      <c r="J172" s="7"/>
      <c r="K172" s="7"/>
      <c r="L172" s="7"/>
      <c r="M172" s="7"/>
      <c r="N172" s="7"/>
      <c r="O172" s="7"/>
      <c r="P172" s="7"/>
    </row>
    <row r="173" spans="1:16" x14ac:dyDescent="0.25">
      <c r="A173" s="7"/>
      <c r="B173" s="7"/>
      <c r="C173" s="7"/>
      <c r="D173" s="7"/>
      <c r="E173" s="7"/>
      <c r="F173" s="7"/>
      <c r="G173" s="7"/>
      <c r="H173" s="7"/>
      <c r="I173" s="7"/>
      <c r="J173" s="7"/>
      <c r="K173" s="7"/>
      <c r="L173" s="7"/>
      <c r="M173" s="7"/>
      <c r="N173" s="7"/>
      <c r="O173" s="7"/>
      <c r="P173" s="7"/>
    </row>
    <row r="174" spans="1:16" x14ac:dyDescent="0.25">
      <c r="A174" s="7"/>
      <c r="B174" s="7"/>
      <c r="C174" s="7"/>
      <c r="D174" s="7"/>
      <c r="E174" s="7"/>
      <c r="F174" s="7"/>
      <c r="G174" s="7"/>
      <c r="H174" s="7"/>
      <c r="I174" s="7"/>
      <c r="J174" s="7"/>
      <c r="K174" s="7"/>
      <c r="L174" s="7"/>
      <c r="M174" s="7"/>
      <c r="N174" s="7"/>
      <c r="O174" s="7"/>
      <c r="P174" s="7"/>
    </row>
    <row r="175" spans="1:16" x14ac:dyDescent="0.25">
      <c r="A175" s="7"/>
      <c r="B175" s="7"/>
      <c r="C175" s="7"/>
      <c r="D175" s="7"/>
      <c r="E175" s="7"/>
      <c r="F175" s="7"/>
      <c r="G175" s="7"/>
      <c r="H175" s="7"/>
      <c r="I175" s="7"/>
      <c r="J175" s="7"/>
      <c r="K175" s="7"/>
      <c r="L175" s="7"/>
      <c r="M175" s="7"/>
      <c r="N175" s="7"/>
      <c r="O175" s="7"/>
      <c r="P175" s="7"/>
    </row>
    <row r="176" spans="1:16" x14ac:dyDescent="0.25">
      <c r="A176" s="7"/>
      <c r="B176" s="7"/>
      <c r="C176" s="7"/>
      <c r="D176" s="7"/>
      <c r="E176" s="7"/>
      <c r="F176" s="7"/>
      <c r="G176" s="7"/>
      <c r="H176" s="7"/>
      <c r="I176" s="7"/>
      <c r="J176" s="7"/>
      <c r="K176" s="7"/>
      <c r="L176" s="7"/>
      <c r="M176" s="7"/>
      <c r="N176" s="7"/>
      <c r="O176" s="7"/>
      <c r="P176" s="7"/>
    </row>
    <row r="177" spans="1:16" x14ac:dyDescent="0.25">
      <c r="A177" s="7"/>
      <c r="B177" s="7"/>
      <c r="C177" s="7"/>
      <c r="D177" s="7"/>
      <c r="E177" s="7"/>
      <c r="F177" s="7"/>
      <c r="G177" s="7"/>
      <c r="H177" s="7"/>
      <c r="I177" s="7"/>
      <c r="J177" s="7"/>
      <c r="K177" s="7"/>
      <c r="L177" s="7"/>
      <c r="M177" s="7"/>
      <c r="N177" s="7"/>
      <c r="O177" s="7"/>
      <c r="P177" s="7"/>
    </row>
    <row r="178" spans="1:16" x14ac:dyDescent="0.25">
      <c r="A178" s="7"/>
      <c r="B178" s="7"/>
      <c r="C178" s="7"/>
      <c r="D178" s="7"/>
      <c r="E178" s="7"/>
      <c r="F178" s="7"/>
      <c r="G178" s="7"/>
      <c r="H178" s="7"/>
      <c r="I178" s="7"/>
      <c r="J178" s="7"/>
      <c r="K178" s="7"/>
      <c r="L178" s="7"/>
      <c r="M178" s="7"/>
      <c r="N178" s="7"/>
      <c r="O178" s="7"/>
      <c r="P178" s="7"/>
    </row>
    <row r="179" spans="1:16" x14ac:dyDescent="0.25">
      <c r="A179" s="7"/>
      <c r="B179" s="7"/>
      <c r="C179" s="7"/>
      <c r="D179" s="7"/>
      <c r="E179" s="7"/>
      <c r="F179" s="7"/>
      <c r="G179" s="7"/>
      <c r="H179" s="7"/>
      <c r="I179" s="7"/>
      <c r="J179" s="7"/>
      <c r="K179" s="7"/>
      <c r="L179" s="7"/>
      <c r="M179" s="7"/>
      <c r="N179" s="7"/>
      <c r="O179" s="7"/>
      <c r="P179" s="7"/>
    </row>
    <row r="180" spans="1:16" x14ac:dyDescent="0.25">
      <c r="A180" s="7"/>
      <c r="B180" s="7"/>
      <c r="C180" s="7"/>
      <c r="D180" s="7"/>
      <c r="E180" s="7"/>
      <c r="F180" s="7"/>
      <c r="G180" s="7"/>
      <c r="H180" s="7"/>
      <c r="I180" s="7"/>
      <c r="J180" s="7"/>
      <c r="K180" s="7"/>
      <c r="L180" s="7"/>
      <c r="M180" s="7"/>
      <c r="N180" s="7"/>
      <c r="O180" s="7"/>
      <c r="P180" s="7"/>
    </row>
    <row r="181" spans="1:16" x14ac:dyDescent="0.25">
      <c r="A181" s="7"/>
      <c r="B181" s="7"/>
      <c r="C181" s="7"/>
      <c r="D181" s="7"/>
      <c r="E181" s="7"/>
      <c r="F181" s="7"/>
      <c r="G181" s="7"/>
      <c r="H181" s="7"/>
      <c r="I181" s="7"/>
      <c r="J181" s="7"/>
      <c r="K181" s="7"/>
      <c r="L181" s="7"/>
      <c r="M181" s="7"/>
      <c r="N181" s="7"/>
      <c r="O181" s="7"/>
      <c r="P181" s="7"/>
    </row>
    <row r="182" spans="1:16" x14ac:dyDescent="0.25">
      <c r="A182" s="7"/>
      <c r="B182" s="7"/>
      <c r="C182" s="7"/>
      <c r="D182" s="7"/>
      <c r="E182" s="7"/>
      <c r="F182" s="7"/>
      <c r="G182" s="7"/>
      <c r="H182" s="7"/>
      <c r="I182" s="7"/>
      <c r="J182" s="7"/>
      <c r="K182" s="7"/>
      <c r="L182" s="7"/>
      <c r="M182" s="7"/>
      <c r="N182" s="7"/>
      <c r="O182" s="7"/>
      <c r="P182" s="7"/>
    </row>
    <row r="183" spans="1:16" x14ac:dyDescent="0.25">
      <c r="A183" s="7"/>
      <c r="B183" s="7"/>
      <c r="C183" s="7"/>
      <c r="D183" s="7"/>
      <c r="E183" s="7"/>
      <c r="F183" s="7"/>
      <c r="G183" s="7"/>
      <c r="H183" s="7"/>
      <c r="I183" s="7"/>
      <c r="J183" s="7"/>
      <c r="K183" s="7"/>
      <c r="L183" s="7"/>
      <c r="M183" s="7"/>
      <c r="N183" s="7"/>
      <c r="O183" s="7"/>
      <c r="P183" s="7"/>
    </row>
    <row r="184" spans="1:16" x14ac:dyDescent="0.25">
      <c r="A184" s="7"/>
      <c r="B184" s="7"/>
      <c r="C184" s="7"/>
      <c r="D184" s="7"/>
      <c r="E184" s="7"/>
      <c r="F184" s="7"/>
      <c r="G184" s="7"/>
      <c r="H184" s="7"/>
      <c r="I184" s="7"/>
      <c r="J184" s="7"/>
      <c r="K184" s="7"/>
      <c r="L184" s="7"/>
      <c r="M184" s="7"/>
      <c r="N184" s="7"/>
      <c r="O184" s="7"/>
      <c r="P184" s="7"/>
    </row>
    <row r="185" spans="1:16" x14ac:dyDescent="0.25">
      <c r="A185" s="7"/>
      <c r="B185" s="7"/>
      <c r="C185" s="7"/>
      <c r="D185" s="7"/>
      <c r="E185" s="7"/>
      <c r="F185" s="7"/>
      <c r="G185" s="7"/>
      <c r="H185" s="7"/>
      <c r="I185" s="7"/>
      <c r="J185" s="7"/>
      <c r="K185" s="7"/>
      <c r="L185" s="7"/>
      <c r="M185" s="7"/>
      <c r="N185" s="7"/>
      <c r="O185" s="7"/>
      <c r="P185" s="7"/>
    </row>
    <row r="186" spans="1:16" x14ac:dyDescent="0.25">
      <c r="A186" s="7"/>
      <c r="B186" s="7"/>
      <c r="C186" s="7"/>
      <c r="D186" s="7"/>
      <c r="E186" s="7"/>
      <c r="F186" s="7"/>
      <c r="G186" s="7"/>
      <c r="H186" s="7"/>
      <c r="I186" s="7"/>
      <c r="J186" s="7"/>
      <c r="K186" s="7"/>
      <c r="L186" s="7"/>
      <c r="M186" s="7"/>
      <c r="N186" s="7"/>
      <c r="O186" s="7"/>
      <c r="P186" s="7"/>
    </row>
    <row r="187" spans="1:16" x14ac:dyDescent="0.25">
      <c r="A187" s="7"/>
      <c r="B187" s="7"/>
      <c r="C187" s="7"/>
      <c r="D187" s="7"/>
      <c r="E187" s="7"/>
      <c r="F187" s="7"/>
      <c r="G187" s="7"/>
      <c r="H187" s="7"/>
      <c r="I187" s="7"/>
      <c r="J187" s="7"/>
      <c r="K187" s="7"/>
      <c r="L187" s="7"/>
      <c r="M187" s="7"/>
      <c r="N187" s="7"/>
      <c r="O187" s="7"/>
      <c r="P187" s="7"/>
    </row>
    <row r="188" spans="1:16" x14ac:dyDescent="0.25">
      <c r="A188" s="7"/>
      <c r="B188" s="7"/>
      <c r="C188" s="7"/>
      <c r="D188" s="7"/>
      <c r="E188" s="7"/>
      <c r="F188" s="7"/>
      <c r="G188" s="7"/>
      <c r="H188" s="7"/>
      <c r="I188" s="7"/>
      <c r="J188" s="7"/>
      <c r="K188" s="7"/>
      <c r="L188" s="7"/>
      <c r="M188" s="7"/>
      <c r="N188" s="7"/>
      <c r="O188" s="7"/>
      <c r="P188" s="7"/>
    </row>
    <row r="189" spans="1:16" x14ac:dyDescent="0.25">
      <c r="A189" s="7"/>
      <c r="B189" s="7"/>
      <c r="C189" s="7"/>
      <c r="D189" s="7"/>
      <c r="E189" s="7"/>
      <c r="F189" s="7"/>
      <c r="G189" s="7"/>
      <c r="H189" s="7"/>
      <c r="I189" s="7"/>
      <c r="J189" s="7"/>
      <c r="K189" s="7"/>
      <c r="L189" s="7"/>
      <c r="M189" s="7"/>
      <c r="N189" s="7"/>
      <c r="O189" s="7"/>
      <c r="P189" s="7"/>
    </row>
    <row r="190" spans="1:16" x14ac:dyDescent="0.25">
      <c r="A190" s="7"/>
      <c r="B190" s="7"/>
      <c r="C190" s="7"/>
      <c r="D190" s="7"/>
      <c r="E190" s="7"/>
      <c r="F190" s="7"/>
      <c r="G190" s="7"/>
      <c r="H190" s="7"/>
      <c r="I190" s="7"/>
      <c r="J190" s="7"/>
      <c r="K190" s="7"/>
      <c r="L190" s="7"/>
      <c r="M190" s="7"/>
      <c r="N190" s="7"/>
      <c r="O190" s="7"/>
      <c r="P190" s="7"/>
    </row>
    <row r="191" spans="1:16" x14ac:dyDescent="0.25">
      <c r="A191" s="7"/>
      <c r="B191" s="7"/>
      <c r="C191" s="7"/>
      <c r="D191" s="7"/>
      <c r="E191" s="7"/>
      <c r="F191" s="7"/>
      <c r="G191" s="7"/>
      <c r="H191" s="7"/>
      <c r="I191" s="7"/>
      <c r="J191" s="7"/>
      <c r="K191" s="7"/>
      <c r="L191" s="7"/>
      <c r="M191" s="7"/>
      <c r="N191" s="7"/>
      <c r="O191" s="7"/>
      <c r="P191" s="7"/>
    </row>
    <row r="192" spans="1:16" x14ac:dyDescent="0.25">
      <c r="A192" s="7"/>
      <c r="B192" s="7"/>
      <c r="C192" s="7"/>
      <c r="D192" s="7"/>
      <c r="E192" s="7"/>
      <c r="F192" s="7"/>
      <c r="G192" s="7"/>
      <c r="H192" s="7"/>
      <c r="I192" s="7"/>
      <c r="J192" s="7"/>
      <c r="K192" s="7"/>
      <c r="L192" s="7"/>
      <c r="M192" s="7"/>
      <c r="N192" s="7"/>
      <c r="O192" s="7"/>
      <c r="P192" s="7"/>
    </row>
    <row r="193" spans="1:16" x14ac:dyDescent="0.25">
      <c r="A193" s="7"/>
      <c r="B193" s="7"/>
      <c r="C193" s="7"/>
      <c r="D193" s="7"/>
      <c r="E193" s="7"/>
      <c r="F193" s="7"/>
      <c r="G193" s="7"/>
      <c r="H193" s="7"/>
      <c r="I193" s="7"/>
      <c r="J193" s="7"/>
      <c r="K193" s="7"/>
      <c r="L193" s="7"/>
      <c r="M193" s="7"/>
      <c r="N193" s="7"/>
      <c r="O193" s="7"/>
      <c r="P193" s="7"/>
    </row>
    <row r="194" spans="1:16" x14ac:dyDescent="0.25">
      <c r="A194" s="7"/>
      <c r="B194" s="7"/>
      <c r="C194" s="7"/>
      <c r="D194" s="7"/>
      <c r="E194" s="7"/>
      <c r="F194" s="7"/>
      <c r="G194" s="7"/>
      <c r="H194" s="7"/>
      <c r="I194" s="7"/>
      <c r="J194" s="7"/>
      <c r="K194" s="7"/>
      <c r="L194" s="7"/>
      <c r="M194" s="7"/>
      <c r="N194" s="7"/>
      <c r="O194" s="7"/>
      <c r="P194" s="7"/>
    </row>
    <row r="195" spans="1:16" x14ac:dyDescent="0.25">
      <c r="A195" s="7"/>
      <c r="B195" s="7"/>
      <c r="C195" s="7"/>
      <c r="D195" s="7"/>
      <c r="E195" s="7"/>
      <c r="F195" s="7"/>
      <c r="G195" s="7"/>
      <c r="H195" s="7"/>
      <c r="I195" s="7"/>
      <c r="J195" s="7"/>
      <c r="K195" s="7"/>
      <c r="L195" s="7"/>
      <c r="M195" s="7"/>
      <c r="N195" s="7"/>
      <c r="O195" s="7"/>
      <c r="P195" s="7"/>
    </row>
    <row r="196" spans="1:16" x14ac:dyDescent="0.25">
      <c r="A196" s="7"/>
      <c r="B196" s="7"/>
      <c r="C196" s="7"/>
      <c r="D196" s="7"/>
      <c r="E196" s="7"/>
      <c r="F196" s="7"/>
      <c r="G196" s="7"/>
      <c r="H196" s="7"/>
      <c r="I196" s="7"/>
      <c r="J196" s="7"/>
      <c r="K196" s="7"/>
      <c r="L196" s="7"/>
      <c r="M196" s="7"/>
      <c r="N196" s="7"/>
      <c r="O196" s="7"/>
      <c r="P196" s="7"/>
    </row>
    <row r="197" spans="1:16" x14ac:dyDescent="0.25">
      <c r="A197" s="7"/>
      <c r="B197" s="7"/>
      <c r="C197" s="7"/>
      <c r="D197" s="7"/>
      <c r="E197" s="7"/>
      <c r="F197" s="7"/>
      <c r="G197" s="7"/>
      <c r="H197" s="7"/>
      <c r="I197" s="7"/>
      <c r="J197" s="7"/>
      <c r="K197" s="7"/>
      <c r="L197" s="7"/>
      <c r="M197" s="7"/>
      <c r="N197" s="7"/>
      <c r="O197" s="7"/>
      <c r="P197" s="7"/>
    </row>
    <row r="198" spans="1:16" x14ac:dyDescent="0.25">
      <c r="A198" s="7"/>
      <c r="B198" s="7"/>
      <c r="C198" s="7"/>
      <c r="D198" s="7"/>
      <c r="E198" s="7"/>
      <c r="F198" s="7"/>
      <c r="G198" s="7"/>
      <c r="H198" s="7"/>
      <c r="I198" s="7"/>
      <c r="J198" s="7"/>
      <c r="K198" s="7"/>
      <c r="L198" s="7"/>
      <c r="M198" s="7"/>
      <c r="N198" s="7"/>
      <c r="O198" s="7"/>
      <c r="P198" s="7"/>
    </row>
    <row r="199" spans="1:16" x14ac:dyDescent="0.25">
      <c r="A199" s="7"/>
      <c r="B199" s="7"/>
      <c r="C199" s="7"/>
      <c r="D199" s="7"/>
      <c r="E199" s="7"/>
      <c r="F199" s="7"/>
      <c r="G199" s="7"/>
      <c r="H199" s="7"/>
      <c r="I199" s="7"/>
      <c r="J199" s="7"/>
      <c r="K199" s="7"/>
      <c r="L199" s="7"/>
      <c r="M199" s="7"/>
      <c r="N199" s="7"/>
      <c r="O199" s="7"/>
      <c r="P199" s="7"/>
    </row>
    <row r="200" spans="1:16" x14ac:dyDescent="0.25">
      <c r="A200" s="7"/>
      <c r="B200" s="7"/>
      <c r="C200" s="7"/>
      <c r="D200" s="7"/>
      <c r="E200" s="7"/>
      <c r="F200" s="7"/>
      <c r="G200" s="7"/>
      <c r="H200" s="7"/>
      <c r="I200" s="7"/>
      <c r="J200" s="7"/>
      <c r="K200" s="7"/>
      <c r="L200" s="7"/>
      <c r="M200" s="7"/>
      <c r="N200" s="7"/>
      <c r="O200" s="7"/>
      <c r="P200" s="7"/>
    </row>
    <row r="201" spans="1:16" x14ac:dyDescent="0.25">
      <c r="A201" s="7"/>
      <c r="B201" s="7"/>
      <c r="C201" s="7"/>
      <c r="D201" s="7"/>
      <c r="E201" s="7"/>
      <c r="F201" s="7"/>
      <c r="G201" s="7"/>
      <c r="H201" s="7"/>
      <c r="I201" s="7"/>
      <c r="J201" s="7"/>
      <c r="K201" s="7"/>
      <c r="L201" s="7"/>
      <c r="M201" s="7"/>
      <c r="N201" s="7"/>
      <c r="O201" s="7"/>
      <c r="P201" s="7"/>
    </row>
    <row r="202" spans="1:16" x14ac:dyDescent="0.25">
      <c r="A202" s="7"/>
      <c r="B202" s="7"/>
      <c r="C202" s="7"/>
      <c r="D202" s="7"/>
      <c r="E202" s="7"/>
      <c r="F202" s="7"/>
      <c r="G202" s="7"/>
      <c r="H202" s="7"/>
      <c r="I202" s="7"/>
      <c r="J202" s="7"/>
      <c r="K202" s="7"/>
      <c r="L202" s="7"/>
      <c r="M202" s="7"/>
      <c r="N202" s="7"/>
      <c r="O202" s="7"/>
      <c r="P202" s="7"/>
    </row>
    <row r="203" spans="1:16" x14ac:dyDescent="0.25">
      <c r="A203" s="7"/>
      <c r="B203" s="7"/>
      <c r="C203" s="7"/>
      <c r="D203" s="7"/>
      <c r="E203" s="7"/>
      <c r="F203" s="7"/>
      <c r="G203" s="7"/>
      <c r="H203" s="7"/>
      <c r="I203" s="7"/>
      <c r="J203" s="7"/>
      <c r="K203" s="7"/>
      <c r="L203" s="7"/>
      <c r="M203" s="7"/>
      <c r="N203" s="7"/>
      <c r="O203" s="7"/>
      <c r="P203" s="7"/>
    </row>
    <row r="204" spans="1:16" x14ac:dyDescent="0.25">
      <c r="A204" s="7"/>
      <c r="B204" s="7"/>
      <c r="C204" s="7"/>
      <c r="D204" s="7"/>
      <c r="E204" s="7"/>
      <c r="F204" s="7"/>
      <c r="G204" s="7"/>
      <c r="H204" s="7"/>
      <c r="I204" s="7"/>
      <c r="J204" s="7"/>
      <c r="K204" s="7"/>
      <c r="L204" s="7"/>
      <c r="M204" s="7"/>
      <c r="N204" s="7"/>
      <c r="O204" s="7"/>
      <c r="P204" s="7"/>
    </row>
    <row r="205" spans="1:16" x14ac:dyDescent="0.25">
      <c r="A205" s="7"/>
      <c r="B205" s="7"/>
      <c r="C205" s="7"/>
      <c r="D205" s="7"/>
      <c r="E205" s="7"/>
      <c r="F205" s="7"/>
      <c r="G205" s="7"/>
      <c r="H205" s="7"/>
      <c r="I205" s="7"/>
      <c r="J205" s="7"/>
      <c r="K205" s="7"/>
      <c r="L205" s="7"/>
      <c r="M205" s="7"/>
      <c r="N205" s="7"/>
      <c r="O205" s="7"/>
      <c r="P205" s="7"/>
    </row>
    <row r="206" spans="1:16" x14ac:dyDescent="0.25">
      <c r="A206" s="7"/>
      <c r="B206" s="7"/>
      <c r="C206" s="7"/>
      <c r="D206" s="7"/>
      <c r="E206" s="7"/>
      <c r="F206" s="7"/>
      <c r="G206" s="7"/>
      <c r="H206" s="7"/>
      <c r="I206" s="7"/>
      <c r="J206" s="7"/>
      <c r="K206" s="7"/>
      <c r="L206" s="7"/>
      <c r="M206" s="7"/>
      <c r="N206" s="7"/>
      <c r="O206" s="7"/>
      <c r="P206" s="7"/>
    </row>
    <row r="207" spans="1:16" x14ac:dyDescent="0.25">
      <c r="A207" s="7"/>
      <c r="B207" s="7"/>
      <c r="C207" s="7"/>
      <c r="D207" s="7"/>
      <c r="E207" s="7"/>
      <c r="F207" s="7"/>
      <c r="G207" s="7"/>
      <c r="H207" s="7"/>
      <c r="I207" s="7"/>
      <c r="J207" s="7"/>
      <c r="K207" s="7"/>
      <c r="L207" s="7"/>
      <c r="M207" s="7"/>
      <c r="N207" s="7"/>
      <c r="O207" s="7"/>
      <c r="P207" s="7"/>
    </row>
    <row r="208" spans="1:16" x14ac:dyDescent="0.25">
      <c r="A208" s="7"/>
      <c r="B208" s="7"/>
      <c r="C208" s="7"/>
      <c r="D208" s="7"/>
      <c r="E208" s="7"/>
      <c r="F208" s="7"/>
      <c r="G208" s="7"/>
      <c r="H208" s="7"/>
      <c r="I208" s="7"/>
      <c r="J208" s="7"/>
      <c r="K208" s="7"/>
      <c r="L208" s="7"/>
      <c r="M208" s="7"/>
      <c r="N208" s="7"/>
      <c r="O208" s="7"/>
      <c r="P208" s="7"/>
    </row>
    <row r="209" spans="1:16" x14ac:dyDescent="0.25">
      <c r="A209" s="7"/>
      <c r="B209" s="7"/>
      <c r="C209" s="7"/>
      <c r="D209" s="7"/>
      <c r="E209" s="7"/>
      <c r="F209" s="7"/>
      <c r="G209" s="7"/>
      <c r="H209" s="7"/>
      <c r="I209" s="7"/>
      <c r="J209" s="7"/>
      <c r="K209" s="7"/>
      <c r="L209" s="7"/>
      <c r="M209" s="7"/>
      <c r="N209" s="7"/>
      <c r="O209" s="7"/>
      <c r="P209" s="7"/>
    </row>
    <row r="210" spans="1:16" x14ac:dyDescent="0.25">
      <c r="A210" s="7"/>
      <c r="B210" s="7"/>
      <c r="C210" s="7"/>
      <c r="D210" s="7"/>
      <c r="E210" s="7"/>
      <c r="F210" s="7"/>
      <c r="G210" s="7"/>
      <c r="H210" s="7"/>
      <c r="I210" s="7"/>
      <c r="J210" s="7"/>
      <c r="K210" s="7"/>
      <c r="L210" s="7"/>
      <c r="M210" s="7"/>
      <c r="N210" s="7"/>
      <c r="O210" s="7"/>
      <c r="P210" s="7"/>
    </row>
    <row r="211" spans="1:16" x14ac:dyDescent="0.25">
      <c r="A211" s="7"/>
      <c r="B211" s="7"/>
      <c r="C211" s="7"/>
      <c r="D211" s="7"/>
      <c r="E211" s="7"/>
      <c r="F211" s="7"/>
      <c r="G211" s="7"/>
      <c r="H211" s="7"/>
      <c r="I211" s="7"/>
      <c r="J211" s="7"/>
      <c r="K211" s="7"/>
      <c r="L211" s="7"/>
      <c r="M211" s="7"/>
      <c r="N211" s="7"/>
      <c r="O211" s="7"/>
      <c r="P211" s="7"/>
    </row>
    <row r="212" spans="1:16" x14ac:dyDescent="0.25">
      <c r="A212" s="7"/>
      <c r="B212" s="7"/>
      <c r="C212" s="7"/>
      <c r="D212" s="7"/>
      <c r="E212" s="7"/>
      <c r="F212" s="7"/>
      <c r="G212" s="7"/>
      <c r="H212" s="7"/>
      <c r="I212" s="7"/>
      <c r="J212" s="7"/>
      <c r="K212" s="7"/>
      <c r="L212" s="7"/>
      <c r="M212" s="7"/>
      <c r="N212" s="7"/>
      <c r="O212" s="7"/>
      <c r="P212" s="7"/>
    </row>
    <row r="213" spans="1:16" x14ac:dyDescent="0.25">
      <c r="A213" s="7"/>
      <c r="B213" s="7"/>
      <c r="C213" s="7"/>
      <c r="D213" s="7"/>
      <c r="E213" s="7"/>
      <c r="F213" s="7"/>
      <c r="G213" s="7"/>
      <c r="H213" s="7"/>
      <c r="I213" s="7"/>
      <c r="J213" s="7"/>
      <c r="K213" s="7"/>
      <c r="L213" s="7"/>
      <c r="M213" s="7"/>
      <c r="N213" s="7"/>
      <c r="O213" s="7"/>
      <c r="P213" s="7"/>
    </row>
    <row r="214" spans="1:16" x14ac:dyDescent="0.25">
      <c r="A214" s="7"/>
      <c r="B214" s="7"/>
      <c r="C214" s="7"/>
      <c r="D214" s="7"/>
      <c r="E214" s="7"/>
      <c r="F214" s="7"/>
      <c r="G214" s="7"/>
      <c r="H214" s="7"/>
      <c r="I214" s="7"/>
      <c r="J214" s="7"/>
      <c r="K214" s="7"/>
      <c r="L214" s="7"/>
      <c r="M214" s="7"/>
      <c r="N214" s="7"/>
      <c r="O214" s="7"/>
      <c r="P214" s="7"/>
    </row>
    <row r="215" spans="1:16" x14ac:dyDescent="0.25">
      <c r="A215" s="7"/>
      <c r="B215" s="7"/>
      <c r="C215" s="7"/>
      <c r="D215" s="7"/>
      <c r="E215" s="7"/>
      <c r="F215" s="7"/>
      <c r="G215" s="7"/>
      <c r="H215" s="7"/>
      <c r="I215" s="7"/>
      <c r="J215" s="7"/>
      <c r="K215" s="7"/>
      <c r="L215" s="7"/>
      <c r="M215" s="7"/>
      <c r="N215" s="7"/>
      <c r="O215" s="7"/>
      <c r="P215" s="7"/>
    </row>
    <row r="216" spans="1:16" x14ac:dyDescent="0.25">
      <c r="A216" s="7"/>
      <c r="B216" s="7"/>
      <c r="C216" s="7"/>
      <c r="D216" s="7"/>
      <c r="E216" s="7"/>
      <c r="F216" s="7"/>
      <c r="G216" s="7"/>
      <c r="H216" s="7"/>
      <c r="I216" s="7"/>
      <c r="J216" s="7"/>
      <c r="K216" s="7"/>
      <c r="L216" s="7"/>
      <c r="M216" s="7"/>
      <c r="N216" s="7"/>
      <c r="O216" s="7"/>
      <c r="P216" s="7"/>
    </row>
    <row r="217" spans="1:16" x14ac:dyDescent="0.25">
      <c r="A217" s="7"/>
      <c r="B217" s="7"/>
      <c r="C217" s="7"/>
      <c r="D217" s="7"/>
      <c r="E217" s="7"/>
      <c r="F217" s="7"/>
      <c r="G217" s="7"/>
      <c r="H217" s="7"/>
      <c r="I217" s="7"/>
      <c r="J217" s="7"/>
      <c r="K217" s="7"/>
      <c r="L217" s="7"/>
      <c r="M217" s="7"/>
      <c r="N217" s="7"/>
      <c r="O217" s="7"/>
      <c r="P217" s="7"/>
    </row>
    <row r="218" spans="1:16" x14ac:dyDescent="0.25">
      <c r="A218" s="7"/>
      <c r="B218" s="7"/>
      <c r="C218" s="7"/>
      <c r="D218" s="7"/>
      <c r="E218" s="7"/>
      <c r="F218" s="7"/>
      <c r="G218" s="7"/>
      <c r="H218" s="7"/>
      <c r="I218" s="7"/>
      <c r="J218" s="7"/>
      <c r="K218" s="7"/>
      <c r="L218" s="7"/>
      <c r="M218" s="7"/>
      <c r="N218" s="7"/>
      <c r="O218" s="7"/>
      <c r="P218" s="7"/>
    </row>
    <row r="219" spans="1:16" x14ac:dyDescent="0.25">
      <c r="A219" s="7"/>
      <c r="B219" s="7"/>
      <c r="C219" s="7"/>
      <c r="D219" s="7"/>
      <c r="E219" s="7"/>
      <c r="F219" s="7"/>
      <c r="G219" s="7"/>
      <c r="H219" s="7"/>
      <c r="I219" s="7"/>
      <c r="J219" s="7"/>
      <c r="K219" s="7"/>
      <c r="L219" s="7"/>
      <c r="M219" s="7"/>
      <c r="N219" s="7"/>
      <c r="O219" s="7"/>
      <c r="P219" s="7"/>
    </row>
    <row r="220" spans="1:16" x14ac:dyDescent="0.25">
      <c r="A220" s="7"/>
      <c r="B220" s="7"/>
      <c r="C220" s="7"/>
      <c r="D220" s="7"/>
      <c r="E220" s="7"/>
      <c r="F220" s="7"/>
      <c r="G220" s="7"/>
      <c r="H220" s="7"/>
      <c r="I220" s="7"/>
      <c r="J220" s="7"/>
      <c r="K220" s="7"/>
      <c r="L220" s="7"/>
      <c r="M220" s="7"/>
      <c r="N220" s="7"/>
      <c r="O220" s="7"/>
      <c r="P220" s="7"/>
    </row>
    <row r="221" spans="1:16" x14ac:dyDescent="0.25">
      <c r="A221" s="7"/>
      <c r="B221" s="7"/>
      <c r="C221" s="7"/>
      <c r="D221" s="7"/>
      <c r="E221" s="7"/>
      <c r="F221" s="7"/>
      <c r="G221" s="7"/>
      <c r="H221" s="7"/>
      <c r="I221" s="7"/>
      <c r="J221" s="7"/>
      <c r="K221" s="7"/>
      <c r="L221" s="7"/>
      <c r="M221" s="7"/>
      <c r="N221" s="7"/>
      <c r="O221" s="7"/>
      <c r="P221" s="7"/>
    </row>
    <row r="222" spans="1:16" x14ac:dyDescent="0.25">
      <c r="A222" s="7"/>
      <c r="B222" s="7"/>
      <c r="C222" s="7"/>
      <c r="D222" s="7"/>
      <c r="E222" s="7"/>
      <c r="F222" s="7"/>
      <c r="G222" s="7"/>
      <c r="H222" s="7"/>
      <c r="I222" s="7"/>
      <c r="J222" s="7"/>
      <c r="K222" s="7"/>
      <c r="L222" s="7"/>
      <c r="M222" s="7"/>
      <c r="N222" s="7"/>
      <c r="O222" s="7"/>
      <c r="P222" s="7"/>
    </row>
    <row r="223" spans="1:16" x14ac:dyDescent="0.25">
      <c r="A223" s="7"/>
      <c r="B223" s="7"/>
      <c r="C223" s="7"/>
      <c r="D223" s="7"/>
      <c r="E223" s="7"/>
      <c r="F223" s="7"/>
      <c r="G223" s="7"/>
      <c r="H223" s="7"/>
      <c r="I223" s="7"/>
      <c r="J223" s="7"/>
      <c r="K223" s="7"/>
      <c r="L223" s="7"/>
      <c r="M223" s="7"/>
      <c r="N223" s="7"/>
      <c r="O223" s="7"/>
      <c r="P223" s="7"/>
    </row>
    <row r="224" spans="1:16" x14ac:dyDescent="0.25">
      <c r="A224" s="7"/>
      <c r="B224" s="7"/>
      <c r="C224" s="7"/>
      <c r="D224" s="7"/>
      <c r="E224" s="7"/>
      <c r="F224" s="7"/>
      <c r="G224" s="7"/>
      <c r="H224" s="7"/>
      <c r="I224" s="7"/>
      <c r="J224" s="7"/>
      <c r="K224" s="7"/>
      <c r="L224" s="7"/>
      <c r="M224" s="7"/>
      <c r="N224" s="7"/>
      <c r="O224" s="7"/>
      <c r="P224" s="7"/>
    </row>
    <row r="225" spans="1:16" x14ac:dyDescent="0.25">
      <c r="A225" s="7"/>
      <c r="B225" s="7"/>
      <c r="C225" s="7"/>
      <c r="D225" s="7"/>
      <c r="E225" s="7"/>
      <c r="F225" s="7"/>
      <c r="G225" s="7"/>
      <c r="H225" s="7"/>
      <c r="I225" s="7"/>
      <c r="J225" s="7"/>
      <c r="K225" s="7"/>
      <c r="L225" s="7"/>
      <c r="M225" s="7"/>
      <c r="N225" s="7"/>
      <c r="O225" s="7"/>
      <c r="P225" s="7"/>
    </row>
    <row r="226" spans="1:16" x14ac:dyDescent="0.25">
      <c r="A226" s="7"/>
      <c r="B226" s="7"/>
      <c r="C226" s="7"/>
      <c r="D226" s="7"/>
      <c r="E226" s="7"/>
      <c r="F226" s="7"/>
      <c r="G226" s="7"/>
      <c r="H226" s="7"/>
      <c r="I226" s="7"/>
      <c r="J226" s="7"/>
      <c r="K226" s="7"/>
      <c r="L226" s="7"/>
      <c r="M226" s="7"/>
      <c r="N226" s="7"/>
      <c r="O226" s="7"/>
      <c r="P226" s="7"/>
    </row>
    <row r="227" spans="1:16" x14ac:dyDescent="0.25">
      <c r="A227" s="7"/>
      <c r="B227" s="7"/>
      <c r="C227" s="7"/>
      <c r="D227" s="7"/>
      <c r="E227" s="7"/>
      <c r="F227" s="7"/>
      <c r="G227" s="7"/>
      <c r="H227" s="7"/>
      <c r="I227" s="7"/>
      <c r="J227" s="7"/>
      <c r="K227" s="7"/>
      <c r="L227" s="7"/>
      <c r="M227" s="7"/>
      <c r="N227" s="7"/>
      <c r="O227" s="7"/>
      <c r="P227" s="7"/>
    </row>
    <row r="228" spans="1:16" x14ac:dyDescent="0.25">
      <c r="A228" s="7"/>
      <c r="B228" s="7"/>
      <c r="C228" s="7"/>
      <c r="D228" s="7"/>
      <c r="E228" s="7"/>
      <c r="F228" s="7"/>
      <c r="G228" s="7"/>
      <c r="H228" s="7"/>
      <c r="I228" s="7"/>
      <c r="J228" s="7"/>
      <c r="K228" s="7"/>
      <c r="L228" s="7"/>
      <c r="M228" s="7"/>
      <c r="N228" s="7"/>
      <c r="O228" s="7"/>
      <c r="P228" s="7"/>
    </row>
    <row r="229" spans="1:16" x14ac:dyDescent="0.25">
      <c r="A229" s="7"/>
      <c r="B229" s="7"/>
      <c r="C229" s="7"/>
      <c r="D229" s="7"/>
      <c r="E229" s="7"/>
      <c r="F229" s="7"/>
      <c r="G229" s="7"/>
      <c r="H229" s="7"/>
      <c r="I229" s="7"/>
      <c r="J229" s="7"/>
      <c r="K229" s="7"/>
      <c r="L229" s="7"/>
      <c r="M229" s="7"/>
      <c r="N229" s="7"/>
      <c r="O229" s="7"/>
      <c r="P229" s="7"/>
    </row>
    <row r="230" spans="1:16" x14ac:dyDescent="0.25">
      <c r="A230" s="7"/>
      <c r="B230" s="7"/>
      <c r="C230" s="7"/>
      <c r="D230" s="7"/>
      <c r="E230" s="7"/>
      <c r="F230" s="7"/>
      <c r="G230" s="7"/>
      <c r="H230" s="7"/>
      <c r="I230" s="7"/>
      <c r="J230" s="7"/>
      <c r="K230" s="7"/>
      <c r="L230" s="7"/>
      <c r="M230" s="7"/>
      <c r="N230" s="7"/>
      <c r="O230" s="7"/>
      <c r="P230" s="7"/>
    </row>
    <row r="231" spans="1:16" x14ac:dyDescent="0.25">
      <c r="A231" s="7"/>
      <c r="B231" s="7"/>
      <c r="C231" s="7"/>
      <c r="D231" s="7"/>
      <c r="E231" s="7"/>
      <c r="F231" s="7"/>
      <c r="G231" s="7"/>
      <c r="H231" s="7"/>
      <c r="I231" s="7"/>
      <c r="J231" s="7"/>
      <c r="K231" s="7"/>
      <c r="L231" s="7"/>
      <c r="M231" s="7"/>
      <c r="N231" s="7"/>
      <c r="O231" s="7"/>
      <c r="P231" s="7"/>
    </row>
    <row r="232" spans="1:16" x14ac:dyDescent="0.25">
      <c r="A232" s="7"/>
      <c r="B232" s="7"/>
      <c r="C232" s="7"/>
      <c r="D232" s="7"/>
      <c r="E232" s="7"/>
      <c r="F232" s="7"/>
      <c r="G232" s="7"/>
      <c r="H232" s="7"/>
      <c r="I232" s="7"/>
      <c r="J232" s="7"/>
      <c r="K232" s="7"/>
      <c r="L232" s="7"/>
      <c r="M232" s="7"/>
      <c r="N232" s="7"/>
      <c r="O232" s="7"/>
      <c r="P232" s="7"/>
    </row>
    <row r="233" spans="1:16" x14ac:dyDescent="0.25">
      <c r="A233" s="7"/>
      <c r="B233" s="7"/>
      <c r="C233" s="7"/>
      <c r="D233" s="7"/>
      <c r="E233" s="7"/>
      <c r="F233" s="7"/>
      <c r="G233" s="7"/>
      <c r="H233" s="7"/>
      <c r="I233" s="7"/>
      <c r="J233" s="7"/>
      <c r="K233" s="7"/>
      <c r="L233" s="7"/>
      <c r="M233" s="7"/>
      <c r="N233" s="7"/>
      <c r="O233" s="7"/>
      <c r="P233" s="7"/>
    </row>
    <row r="234" spans="1:16" x14ac:dyDescent="0.25">
      <c r="A234" s="7"/>
      <c r="B234" s="7"/>
      <c r="C234" s="7"/>
      <c r="D234" s="7"/>
      <c r="E234" s="7"/>
      <c r="F234" s="7"/>
      <c r="G234" s="7"/>
      <c r="H234" s="7"/>
      <c r="I234" s="7"/>
      <c r="J234" s="7"/>
      <c r="K234" s="7"/>
      <c r="L234" s="7"/>
      <c r="M234" s="7"/>
      <c r="N234" s="7"/>
      <c r="O234" s="7"/>
      <c r="P234" s="7"/>
    </row>
    <row r="235" spans="1:16" x14ac:dyDescent="0.25">
      <c r="A235" s="7"/>
      <c r="B235" s="7"/>
      <c r="C235" s="7"/>
      <c r="D235" s="7"/>
      <c r="E235" s="7"/>
      <c r="F235" s="7"/>
      <c r="G235" s="7"/>
      <c r="H235" s="7"/>
      <c r="I235" s="7"/>
      <c r="J235" s="7"/>
      <c r="K235" s="7"/>
      <c r="L235" s="7"/>
      <c r="M235" s="7"/>
      <c r="N235" s="7"/>
      <c r="O235" s="7"/>
      <c r="P235" s="7"/>
    </row>
    <row r="236" spans="1:16" x14ac:dyDescent="0.25">
      <c r="A236" s="7"/>
      <c r="B236" s="7"/>
      <c r="C236" s="7"/>
      <c r="D236" s="7"/>
      <c r="E236" s="7"/>
      <c r="F236" s="7"/>
      <c r="G236" s="7"/>
      <c r="H236" s="7"/>
      <c r="I236" s="7"/>
      <c r="J236" s="7"/>
      <c r="K236" s="7"/>
      <c r="L236" s="7"/>
      <c r="M236" s="7"/>
      <c r="N236" s="7"/>
      <c r="O236" s="7"/>
      <c r="P236" s="7"/>
    </row>
    <row r="237" spans="1:16" x14ac:dyDescent="0.25">
      <c r="A237" s="7"/>
      <c r="B237" s="7"/>
      <c r="C237" s="7"/>
      <c r="D237" s="7"/>
      <c r="E237" s="7"/>
      <c r="F237" s="7"/>
      <c r="G237" s="7"/>
      <c r="H237" s="7"/>
      <c r="I237" s="7"/>
      <c r="J237" s="7"/>
      <c r="K237" s="7"/>
      <c r="L237" s="7"/>
      <c r="M237" s="7"/>
      <c r="N237" s="7"/>
      <c r="O237" s="7"/>
      <c r="P237" s="7"/>
    </row>
    <row r="238" spans="1:16" x14ac:dyDescent="0.25">
      <c r="A238" s="7"/>
      <c r="B238" s="7"/>
      <c r="C238" s="7"/>
      <c r="D238" s="7"/>
      <c r="E238" s="7"/>
      <c r="F238" s="7"/>
      <c r="G238" s="7"/>
      <c r="H238" s="7"/>
      <c r="I238" s="7"/>
      <c r="J238" s="7"/>
      <c r="K238" s="7"/>
      <c r="L238" s="7"/>
      <c r="M238" s="7"/>
      <c r="N238" s="7"/>
      <c r="O238" s="7"/>
      <c r="P238" s="7"/>
    </row>
    <row r="239" spans="1:16" x14ac:dyDescent="0.25">
      <c r="A239" s="7"/>
      <c r="B239" s="7"/>
      <c r="C239" s="7"/>
      <c r="D239" s="7"/>
      <c r="E239" s="7"/>
      <c r="F239" s="7"/>
      <c r="G239" s="7"/>
      <c r="H239" s="7"/>
      <c r="I239" s="7"/>
      <c r="J239" s="7"/>
      <c r="K239" s="7"/>
      <c r="L239" s="7"/>
      <c r="M239" s="7"/>
      <c r="N239" s="7"/>
      <c r="O239" s="7"/>
      <c r="P239" s="7"/>
    </row>
    <row r="240" spans="1:16" x14ac:dyDescent="0.25">
      <c r="A240" s="7"/>
      <c r="B240" s="7"/>
      <c r="C240" s="7"/>
      <c r="D240" s="7"/>
      <c r="E240" s="7"/>
      <c r="F240" s="7"/>
      <c r="G240" s="7"/>
      <c r="H240" s="7"/>
      <c r="I240" s="7"/>
      <c r="J240" s="7"/>
      <c r="K240" s="7"/>
      <c r="L240" s="7"/>
      <c r="M240" s="7"/>
      <c r="N240" s="7"/>
      <c r="O240" s="7"/>
      <c r="P240" s="7"/>
    </row>
    <row r="241" spans="1:16" x14ac:dyDescent="0.25">
      <c r="A241" s="7"/>
      <c r="B241" s="7"/>
      <c r="C241" s="7"/>
      <c r="D241" s="7"/>
      <c r="E241" s="7"/>
      <c r="F241" s="7"/>
      <c r="G241" s="7"/>
      <c r="H241" s="7"/>
      <c r="I241" s="7"/>
      <c r="J241" s="7"/>
      <c r="K241" s="7"/>
      <c r="L241" s="7"/>
      <c r="M241" s="7"/>
      <c r="N241" s="7"/>
      <c r="O241" s="7"/>
      <c r="P241" s="7"/>
    </row>
    <row r="242" spans="1:16" x14ac:dyDescent="0.25">
      <c r="A242" s="7"/>
      <c r="B242" s="7"/>
      <c r="C242" s="7"/>
      <c r="D242" s="7"/>
      <c r="E242" s="7"/>
      <c r="F242" s="7"/>
      <c r="G242" s="7"/>
      <c r="H242" s="7"/>
      <c r="I242" s="7"/>
      <c r="J242" s="7"/>
      <c r="K242" s="7"/>
      <c r="L242" s="7"/>
      <c r="M242" s="7"/>
      <c r="N242" s="7"/>
      <c r="O242" s="7"/>
      <c r="P242" s="7"/>
    </row>
    <row r="243" spans="1:16" x14ac:dyDescent="0.25">
      <c r="A243" s="7"/>
      <c r="B243" s="7"/>
      <c r="C243" s="7"/>
      <c r="D243" s="7"/>
      <c r="E243" s="7"/>
      <c r="F243" s="7"/>
      <c r="G243" s="7"/>
      <c r="H243" s="7"/>
      <c r="I243" s="7"/>
      <c r="J243" s="7"/>
      <c r="K243" s="7"/>
      <c r="L243" s="7"/>
      <c r="M243" s="7"/>
      <c r="N243" s="7"/>
      <c r="O243" s="7"/>
      <c r="P243" s="7"/>
    </row>
    <row r="244" spans="1:16" x14ac:dyDescent="0.25">
      <c r="A244" s="7"/>
      <c r="B244" s="7"/>
      <c r="C244" s="7"/>
      <c r="D244" s="7"/>
      <c r="E244" s="7"/>
      <c r="F244" s="7"/>
      <c r="G244" s="7"/>
      <c r="H244" s="7"/>
      <c r="I244" s="7"/>
      <c r="J244" s="7"/>
      <c r="K244" s="7"/>
      <c r="L244" s="7"/>
      <c r="M244" s="7"/>
      <c r="N244" s="7"/>
      <c r="O244" s="7"/>
      <c r="P244" s="7"/>
    </row>
    <row r="245" spans="1:16" x14ac:dyDescent="0.25">
      <c r="A245" s="7"/>
      <c r="B245" s="7"/>
      <c r="C245" s="7"/>
      <c r="D245" s="7"/>
      <c r="E245" s="7"/>
      <c r="F245" s="7"/>
      <c r="G245" s="7"/>
      <c r="H245" s="7"/>
      <c r="I245" s="7"/>
      <c r="J245" s="7"/>
      <c r="K245" s="7"/>
      <c r="L245" s="7"/>
      <c r="M245" s="7"/>
      <c r="N245" s="7"/>
      <c r="O245" s="7"/>
      <c r="P245" s="7"/>
    </row>
    <row r="246" spans="1:16" x14ac:dyDescent="0.25">
      <c r="A246" s="7"/>
      <c r="B246" s="7"/>
      <c r="C246" s="7"/>
      <c r="D246" s="7"/>
      <c r="E246" s="7"/>
      <c r="F246" s="7"/>
      <c r="G246" s="7"/>
      <c r="H246" s="7"/>
      <c r="I246" s="7"/>
      <c r="J246" s="7"/>
      <c r="K246" s="7"/>
      <c r="L246" s="7"/>
      <c r="M246" s="7"/>
      <c r="N246" s="7"/>
      <c r="O246" s="7"/>
      <c r="P246" s="7"/>
    </row>
    <row r="247" spans="1:16" x14ac:dyDescent="0.25">
      <c r="A247" s="7"/>
      <c r="B247" s="7"/>
      <c r="C247" s="7"/>
      <c r="D247" s="7"/>
      <c r="E247" s="7"/>
      <c r="F247" s="7"/>
      <c r="G247" s="7"/>
      <c r="H247" s="7"/>
      <c r="I247" s="7"/>
      <c r="J247" s="7"/>
      <c r="K247" s="7"/>
      <c r="L247" s="7"/>
      <c r="M247" s="7"/>
      <c r="N247" s="7"/>
      <c r="O247" s="7"/>
      <c r="P247" s="7"/>
    </row>
    <row r="248" spans="1:16" x14ac:dyDescent="0.25">
      <c r="A248" s="7"/>
      <c r="B248" s="7"/>
      <c r="C248" s="7"/>
      <c r="D248" s="7"/>
      <c r="E248" s="7"/>
      <c r="F248" s="7"/>
      <c r="G248" s="7"/>
      <c r="H248" s="7"/>
      <c r="I248" s="7"/>
      <c r="J248" s="7"/>
      <c r="K248" s="7"/>
      <c r="L248" s="7"/>
      <c r="M248" s="7"/>
      <c r="N248" s="7"/>
      <c r="O248" s="7"/>
      <c r="P248" s="7"/>
    </row>
    <row r="249" spans="1:16" x14ac:dyDescent="0.25">
      <c r="A249" s="7"/>
      <c r="B249" s="7"/>
      <c r="C249" s="7"/>
      <c r="D249" s="7"/>
      <c r="E249" s="7"/>
      <c r="F249" s="7"/>
      <c r="G249" s="7"/>
      <c r="H249" s="7"/>
      <c r="I249" s="7"/>
      <c r="J249" s="7"/>
      <c r="K249" s="7"/>
      <c r="L249" s="7"/>
      <c r="M249" s="7"/>
      <c r="N249" s="7"/>
      <c r="O249" s="7"/>
      <c r="P249" s="7"/>
    </row>
    <row r="250" spans="1:16" x14ac:dyDescent="0.25">
      <c r="A250" s="7"/>
      <c r="B250" s="7"/>
      <c r="C250" s="7"/>
      <c r="D250" s="7"/>
      <c r="E250" s="7"/>
      <c r="F250" s="7"/>
      <c r="G250" s="7"/>
      <c r="H250" s="7"/>
      <c r="I250" s="7"/>
      <c r="J250" s="7"/>
      <c r="K250" s="7"/>
      <c r="L250" s="7"/>
      <c r="M250" s="7"/>
      <c r="N250" s="7"/>
      <c r="O250" s="7"/>
      <c r="P250" s="7"/>
    </row>
    <row r="251" spans="1:16" x14ac:dyDescent="0.25">
      <c r="A251" s="7"/>
      <c r="B251" s="7"/>
      <c r="C251" s="7"/>
      <c r="D251" s="7"/>
      <c r="E251" s="7"/>
      <c r="F251" s="7"/>
      <c r="G251" s="7"/>
      <c r="H251" s="7"/>
      <c r="I251" s="7"/>
      <c r="J251" s="7"/>
      <c r="K251" s="7"/>
      <c r="L251" s="7"/>
      <c r="M251" s="7"/>
      <c r="N251" s="7"/>
      <c r="O251" s="7"/>
      <c r="P251" s="7"/>
    </row>
    <row r="252" spans="1:16" x14ac:dyDescent="0.25">
      <c r="A252" s="7"/>
      <c r="B252" s="7"/>
      <c r="C252" s="7"/>
      <c r="D252" s="7"/>
      <c r="E252" s="7"/>
      <c r="F252" s="7"/>
      <c r="G252" s="7"/>
      <c r="H252" s="7"/>
      <c r="I252" s="7"/>
      <c r="J252" s="7"/>
      <c r="K252" s="7"/>
      <c r="L252" s="7"/>
      <c r="M252" s="7"/>
      <c r="N252" s="7"/>
      <c r="O252" s="7"/>
      <c r="P252" s="7"/>
    </row>
    <row r="253" spans="1:16" x14ac:dyDescent="0.25">
      <c r="A253" s="7"/>
      <c r="B253" s="7"/>
      <c r="C253" s="7"/>
      <c r="D253" s="7"/>
      <c r="E253" s="7"/>
      <c r="F253" s="7"/>
      <c r="G253" s="7"/>
      <c r="H253" s="7"/>
      <c r="I253" s="7"/>
      <c r="J253" s="7"/>
      <c r="K253" s="7"/>
      <c r="L253" s="7"/>
      <c r="M253" s="7"/>
      <c r="N253" s="7"/>
      <c r="O253" s="7"/>
      <c r="P253" s="7"/>
    </row>
    <row r="254" spans="1:16" x14ac:dyDescent="0.25">
      <c r="A254" s="7"/>
      <c r="B254" s="7"/>
      <c r="C254" s="7"/>
      <c r="D254" s="7"/>
      <c r="E254" s="7"/>
      <c r="F254" s="7"/>
      <c r="G254" s="7"/>
      <c r="H254" s="7"/>
      <c r="I254" s="7"/>
      <c r="J254" s="7"/>
      <c r="K254" s="7"/>
      <c r="L254" s="7"/>
      <c r="M254" s="7"/>
      <c r="N254" s="7"/>
      <c r="O254" s="7"/>
      <c r="P254" s="7"/>
    </row>
    <row r="255" spans="1:16" x14ac:dyDescent="0.25">
      <c r="A255" s="7"/>
      <c r="B255" s="7"/>
      <c r="C255" s="7"/>
      <c r="D255" s="7"/>
      <c r="E255" s="7"/>
      <c r="F255" s="7"/>
      <c r="G255" s="7"/>
      <c r="H255" s="7"/>
      <c r="I255" s="7"/>
      <c r="J255" s="7"/>
      <c r="K255" s="7"/>
      <c r="L255" s="7"/>
      <c r="M255" s="7"/>
      <c r="N255" s="7"/>
      <c r="O255" s="7"/>
      <c r="P255" s="7"/>
    </row>
    <row r="256" spans="1:16" x14ac:dyDescent="0.25">
      <c r="A256" s="7"/>
      <c r="B256" s="7"/>
      <c r="C256" s="7"/>
      <c r="D256" s="7"/>
      <c r="E256" s="7"/>
      <c r="F256" s="7"/>
      <c r="G256" s="7"/>
      <c r="H256" s="7"/>
      <c r="I256" s="7"/>
      <c r="J256" s="7"/>
      <c r="K256" s="7"/>
      <c r="L256" s="7"/>
      <c r="M256" s="7"/>
      <c r="N256" s="7"/>
      <c r="O256" s="7"/>
      <c r="P256" s="7"/>
    </row>
    <row r="257" spans="1:16" x14ac:dyDescent="0.25">
      <c r="A257" s="7"/>
      <c r="B257" s="7"/>
      <c r="C257" s="7"/>
      <c r="D257" s="7"/>
      <c r="E257" s="7"/>
      <c r="F257" s="7"/>
      <c r="G257" s="7"/>
      <c r="H257" s="7"/>
      <c r="I257" s="7"/>
      <c r="J257" s="7"/>
      <c r="K257" s="7"/>
      <c r="L257" s="7"/>
      <c r="M257" s="7"/>
      <c r="N257" s="7"/>
      <c r="O257" s="7"/>
      <c r="P257" s="7"/>
    </row>
    <row r="258" spans="1:16" x14ac:dyDescent="0.25">
      <c r="A258" s="7"/>
      <c r="B258" s="7"/>
      <c r="C258" s="7"/>
      <c r="D258" s="7"/>
      <c r="E258" s="7"/>
      <c r="F258" s="7"/>
      <c r="G258" s="7"/>
      <c r="H258" s="7"/>
      <c r="I258" s="7"/>
      <c r="J258" s="7"/>
      <c r="K258" s="7"/>
      <c r="L258" s="7"/>
      <c r="M258" s="7"/>
      <c r="N258" s="7"/>
      <c r="O258" s="7"/>
      <c r="P258" s="7"/>
    </row>
    <row r="259" spans="1:16" x14ac:dyDescent="0.25">
      <c r="A259" s="7"/>
      <c r="B259" s="7"/>
      <c r="C259" s="7"/>
      <c r="D259" s="7"/>
      <c r="E259" s="7"/>
      <c r="F259" s="7"/>
      <c r="G259" s="7"/>
      <c r="H259" s="7"/>
      <c r="I259" s="7"/>
      <c r="J259" s="7"/>
      <c r="K259" s="7"/>
      <c r="L259" s="7"/>
      <c r="M259" s="7"/>
      <c r="N259" s="7"/>
      <c r="O259" s="7"/>
      <c r="P259" s="7"/>
    </row>
    <row r="260" spans="1:16" x14ac:dyDescent="0.25">
      <c r="A260" s="7"/>
      <c r="B260" s="7"/>
      <c r="C260" s="7"/>
      <c r="D260" s="7"/>
      <c r="E260" s="7"/>
      <c r="F260" s="7"/>
      <c r="G260" s="7"/>
      <c r="H260" s="7"/>
      <c r="I260" s="7"/>
      <c r="J260" s="7"/>
      <c r="K260" s="7"/>
      <c r="L260" s="7"/>
      <c r="M260" s="7"/>
      <c r="N260" s="7"/>
      <c r="O260" s="7"/>
      <c r="P260" s="7"/>
    </row>
    <row r="261" spans="1:16" x14ac:dyDescent="0.25">
      <c r="A261" s="7"/>
      <c r="B261" s="7"/>
      <c r="C261" s="7"/>
      <c r="D261" s="7"/>
      <c r="E261" s="7"/>
      <c r="F261" s="7"/>
      <c r="G261" s="7"/>
      <c r="H261" s="7"/>
      <c r="I261" s="7"/>
      <c r="J261" s="7"/>
      <c r="K261" s="7"/>
      <c r="L261" s="7"/>
      <c r="M261" s="7"/>
      <c r="N261" s="7"/>
      <c r="O261" s="7"/>
      <c r="P261" s="7"/>
    </row>
    <row r="262" spans="1:16" x14ac:dyDescent="0.25">
      <c r="A262" s="7"/>
      <c r="B262" s="7"/>
      <c r="C262" s="7"/>
      <c r="D262" s="7"/>
      <c r="E262" s="7"/>
      <c r="F262" s="7"/>
      <c r="G262" s="7"/>
      <c r="H262" s="7"/>
      <c r="I262" s="7"/>
      <c r="J262" s="7"/>
      <c r="K262" s="7"/>
      <c r="L262" s="7"/>
      <c r="M262" s="7"/>
      <c r="N262" s="7"/>
      <c r="O262" s="7"/>
      <c r="P262" s="7"/>
    </row>
    <row r="263" spans="1:16" x14ac:dyDescent="0.25">
      <c r="A263" s="7"/>
      <c r="B263" s="7"/>
      <c r="C263" s="7"/>
      <c r="D263" s="7"/>
      <c r="E263" s="7"/>
      <c r="F263" s="7"/>
      <c r="G263" s="7"/>
      <c r="H263" s="7"/>
      <c r="I263" s="7"/>
      <c r="J263" s="7"/>
      <c r="K263" s="7"/>
      <c r="L263" s="7"/>
      <c r="M263" s="7"/>
      <c r="N263" s="7"/>
      <c r="O263" s="7"/>
      <c r="P263" s="7"/>
    </row>
    <row r="264" spans="1:16" x14ac:dyDescent="0.25">
      <c r="A264" s="7"/>
      <c r="B264" s="7"/>
      <c r="C264" s="7"/>
      <c r="D264" s="7"/>
      <c r="E264" s="7"/>
      <c r="F264" s="7"/>
      <c r="G264" s="7"/>
      <c r="H264" s="7"/>
      <c r="I264" s="7"/>
      <c r="J264" s="7"/>
      <c r="K264" s="7"/>
      <c r="L264" s="7"/>
      <c r="M264" s="7"/>
      <c r="N264" s="7"/>
      <c r="O264" s="7"/>
      <c r="P264" s="7"/>
    </row>
    <row r="265" spans="1:16" x14ac:dyDescent="0.25">
      <c r="A265" s="7"/>
      <c r="B265" s="7"/>
      <c r="C265" s="7"/>
      <c r="D265" s="7"/>
      <c r="E265" s="7"/>
      <c r="F265" s="7"/>
      <c r="G265" s="7"/>
      <c r="H265" s="7"/>
      <c r="I265" s="7"/>
      <c r="J265" s="7"/>
      <c r="K265" s="7"/>
      <c r="L265" s="7"/>
      <c r="M265" s="7"/>
      <c r="N265" s="7"/>
      <c r="O265" s="7"/>
      <c r="P265" s="7"/>
    </row>
    <row r="266" spans="1:16" x14ac:dyDescent="0.25">
      <c r="A266" s="7"/>
      <c r="B266" s="7"/>
      <c r="C266" s="7"/>
      <c r="D266" s="7"/>
      <c r="E266" s="7"/>
      <c r="F266" s="7"/>
      <c r="G266" s="7"/>
      <c r="H266" s="7"/>
      <c r="I266" s="7"/>
      <c r="J266" s="7"/>
      <c r="K266" s="7"/>
      <c r="L266" s="7"/>
      <c r="M266" s="7"/>
      <c r="N266" s="7"/>
      <c r="O266" s="7"/>
      <c r="P266" s="7"/>
    </row>
    <row r="267" spans="1:16" x14ac:dyDescent="0.25">
      <c r="A267" s="7"/>
      <c r="B267" s="7"/>
      <c r="C267" s="7"/>
      <c r="D267" s="7"/>
      <c r="E267" s="7"/>
      <c r="F267" s="7"/>
      <c r="G267" s="7"/>
      <c r="H267" s="7"/>
      <c r="I267" s="7"/>
      <c r="J267" s="7"/>
      <c r="K267" s="7"/>
      <c r="L267" s="7"/>
      <c r="M267" s="7"/>
      <c r="N267" s="7"/>
      <c r="O267" s="7"/>
      <c r="P267" s="7"/>
    </row>
    <row r="268" spans="1:16" x14ac:dyDescent="0.25">
      <c r="A268" s="7"/>
      <c r="B268" s="7"/>
      <c r="C268" s="7"/>
      <c r="D268" s="7"/>
      <c r="E268" s="7"/>
      <c r="F268" s="7"/>
      <c r="G268" s="7"/>
      <c r="H268" s="7"/>
      <c r="I268" s="7"/>
      <c r="J268" s="7"/>
      <c r="K268" s="7"/>
      <c r="L268" s="7"/>
      <c r="M268" s="7"/>
      <c r="N268" s="7"/>
      <c r="O268" s="7"/>
      <c r="P268" s="7"/>
    </row>
    <row r="269" spans="1:16" x14ac:dyDescent="0.25">
      <c r="A269" s="7"/>
      <c r="B269" s="7"/>
      <c r="C269" s="7"/>
      <c r="D269" s="7"/>
      <c r="E269" s="7"/>
      <c r="F269" s="7"/>
      <c r="G269" s="7"/>
      <c r="H269" s="7"/>
      <c r="I269" s="7"/>
      <c r="J269" s="7"/>
      <c r="K269" s="7"/>
      <c r="L269" s="7"/>
      <c r="M269" s="7"/>
      <c r="N269" s="7"/>
      <c r="O269" s="7"/>
      <c r="P269" s="7"/>
    </row>
    <row r="270" spans="1:16" x14ac:dyDescent="0.25">
      <c r="A270" s="7"/>
      <c r="B270" s="7"/>
      <c r="C270" s="7"/>
      <c r="D270" s="7"/>
      <c r="E270" s="7"/>
      <c r="F270" s="7"/>
      <c r="G270" s="7"/>
      <c r="H270" s="7"/>
      <c r="I270" s="7"/>
      <c r="J270" s="7"/>
      <c r="K270" s="7"/>
      <c r="L270" s="7"/>
      <c r="M270" s="7"/>
      <c r="N270" s="7"/>
      <c r="O270" s="7"/>
      <c r="P270" s="7"/>
    </row>
    <row r="271" spans="1:16" x14ac:dyDescent="0.25">
      <c r="A271" s="7"/>
      <c r="B271" s="7"/>
      <c r="C271" s="7"/>
      <c r="D271" s="7"/>
      <c r="E271" s="7"/>
      <c r="F271" s="7"/>
      <c r="G271" s="7"/>
      <c r="H271" s="7"/>
      <c r="I271" s="7"/>
      <c r="J271" s="7"/>
      <c r="K271" s="7"/>
      <c r="L271" s="7"/>
      <c r="M271" s="7"/>
      <c r="N271" s="7"/>
      <c r="O271" s="7"/>
      <c r="P271" s="7"/>
    </row>
    <row r="272" spans="1:16" x14ac:dyDescent="0.25">
      <c r="A272" s="7"/>
      <c r="B272" s="7"/>
      <c r="C272" s="7"/>
      <c r="D272" s="7"/>
      <c r="E272" s="7"/>
      <c r="F272" s="7"/>
      <c r="G272" s="7"/>
      <c r="H272" s="7"/>
      <c r="I272" s="7"/>
      <c r="J272" s="7"/>
      <c r="K272" s="7"/>
      <c r="L272" s="7"/>
      <c r="M272" s="7"/>
      <c r="N272" s="7"/>
      <c r="O272" s="7"/>
      <c r="P272" s="7"/>
    </row>
    <row r="273" spans="1:16" x14ac:dyDescent="0.25">
      <c r="A273" s="7"/>
      <c r="B273" s="7"/>
      <c r="C273" s="7"/>
      <c r="D273" s="7"/>
      <c r="E273" s="7"/>
      <c r="F273" s="7"/>
      <c r="G273" s="7"/>
      <c r="H273" s="7"/>
      <c r="I273" s="7"/>
      <c r="J273" s="7"/>
      <c r="K273" s="7"/>
      <c r="L273" s="7"/>
      <c r="M273" s="7"/>
      <c r="N273" s="7"/>
      <c r="O273" s="7"/>
      <c r="P273" s="7"/>
    </row>
    <row r="274" spans="1:16" x14ac:dyDescent="0.25">
      <c r="A274" s="7"/>
      <c r="B274" s="7"/>
      <c r="C274" s="7"/>
      <c r="D274" s="7"/>
      <c r="E274" s="7"/>
      <c r="F274" s="7"/>
      <c r="G274" s="7"/>
      <c r="H274" s="7"/>
      <c r="I274" s="7"/>
      <c r="J274" s="7"/>
      <c r="K274" s="7"/>
      <c r="L274" s="7"/>
      <c r="M274" s="7"/>
      <c r="N274" s="7"/>
      <c r="O274" s="7"/>
      <c r="P274" s="7"/>
    </row>
    <row r="275" spans="1:16" x14ac:dyDescent="0.25">
      <c r="A275" s="7"/>
      <c r="B275" s="7"/>
      <c r="C275" s="7"/>
      <c r="D275" s="7"/>
      <c r="E275" s="7"/>
      <c r="F275" s="7"/>
      <c r="G275" s="7"/>
      <c r="H275" s="7"/>
      <c r="I275" s="7"/>
      <c r="J275" s="7"/>
      <c r="K275" s="7"/>
      <c r="L275" s="7"/>
      <c r="M275" s="7"/>
      <c r="N275" s="7"/>
      <c r="O275" s="7"/>
      <c r="P275" s="7"/>
    </row>
    <row r="276" spans="1:16" x14ac:dyDescent="0.25">
      <c r="A276" s="7"/>
      <c r="B276" s="7"/>
      <c r="C276" s="7"/>
      <c r="D276" s="7"/>
      <c r="E276" s="7"/>
      <c r="F276" s="7"/>
      <c r="G276" s="7"/>
      <c r="H276" s="7"/>
      <c r="I276" s="7"/>
      <c r="J276" s="7"/>
      <c r="K276" s="7"/>
      <c r="L276" s="7"/>
      <c r="M276" s="7"/>
      <c r="N276" s="7"/>
      <c r="O276" s="7"/>
      <c r="P276" s="7"/>
    </row>
    <row r="277" spans="1:16" x14ac:dyDescent="0.25">
      <c r="A277" s="7"/>
      <c r="B277" s="7"/>
      <c r="C277" s="7"/>
      <c r="D277" s="7"/>
      <c r="E277" s="7"/>
      <c r="F277" s="7"/>
      <c r="G277" s="7"/>
      <c r="H277" s="7"/>
      <c r="I277" s="7"/>
      <c r="J277" s="7"/>
      <c r="K277" s="7"/>
      <c r="L277" s="7"/>
      <c r="M277" s="7"/>
      <c r="N277" s="7"/>
      <c r="O277" s="7"/>
      <c r="P277" s="7"/>
    </row>
    <row r="278" spans="1:16" x14ac:dyDescent="0.25">
      <c r="A278" s="7"/>
      <c r="B278" s="7"/>
      <c r="C278" s="7"/>
      <c r="D278" s="7"/>
      <c r="E278" s="7"/>
      <c r="F278" s="7"/>
      <c r="G278" s="7"/>
      <c r="H278" s="7"/>
      <c r="I278" s="7"/>
      <c r="J278" s="7"/>
      <c r="K278" s="7"/>
      <c r="L278" s="7"/>
      <c r="M278" s="7"/>
      <c r="N278" s="7"/>
      <c r="O278" s="7"/>
      <c r="P278" s="7"/>
    </row>
    <row r="279" spans="1:16" x14ac:dyDescent="0.25">
      <c r="A279" s="7"/>
      <c r="B279" s="7"/>
      <c r="C279" s="7"/>
      <c r="D279" s="7"/>
      <c r="E279" s="7"/>
      <c r="F279" s="7"/>
      <c r="G279" s="7"/>
      <c r="H279" s="7"/>
      <c r="I279" s="7"/>
      <c r="J279" s="7"/>
      <c r="K279" s="7"/>
      <c r="L279" s="7"/>
      <c r="M279" s="7"/>
      <c r="N279" s="7"/>
      <c r="O279" s="7"/>
      <c r="P279" s="7"/>
    </row>
    <row r="280" spans="1:16" x14ac:dyDescent="0.25">
      <c r="A280" s="7"/>
      <c r="B280" s="7"/>
      <c r="C280" s="7"/>
      <c r="D280" s="7"/>
      <c r="E280" s="7"/>
      <c r="F280" s="7"/>
      <c r="G280" s="7"/>
      <c r="H280" s="7"/>
      <c r="I280" s="7"/>
      <c r="J280" s="7"/>
      <c r="K280" s="7"/>
      <c r="L280" s="7"/>
      <c r="M280" s="7"/>
      <c r="N280" s="7"/>
      <c r="O280" s="7"/>
      <c r="P280" s="7"/>
    </row>
    <row r="281" spans="1:16" x14ac:dyDescent="0.25">
      <c r="A281" s="7"/>
      <c r="B281" s="7"/>
      <c r="C281" s="7"/>
      <c r="D281" s="7"/>
      <c r="E281" s="7"/>
      <c r="F281" s="7"/>
      <c r="G281" s="7"/>
      <c r="H281" s="7"/>
      <c r="I281" s="7"/>
      <c r="J281" s="7"/>
      <c r="K281" s="7"/>
      <c r="L281" s="7"/>
      <c r="M281" s="7"/>
      <c r="N281" s="7"/>
      <c r="O281" s="7"/>
      <c r="P281" s="7"/>
    </row>
    <row r="282" spans="1:16" x14ac:dyDescent="0.25">
      <c r="A282" s="7"/>
      <c r="B282" s="7"/>
      <c r="C282" s="7"/>
      <c r="D282" s="7"/>
      <c r="E282" s="7"/>
      <c r="F282" s="7"/>
      <c r="G282" s="7"/>
      <c r="H282" s="7"/>
      <c r="I282" s="7"/>
      <c r="J282" s="7"/>
      <c r="K282" s="7"/>
      <c r="L282" s="7"/>
      <c r="M282" s="7"/>
      <c r="N282" s="7"/>
      <c r="O282" s="7"/>
      <c r="P282" s="7"/>
    </row>
    <row r="283" spans="1:16" x14ac:dyDescent="0.25">
      <c r="A283" s="7"/>
      <c r="B283" s="7"/>
      <c r="C283" s="7"/>
      <c r="D283" s="7"/>
      <c r="E283" s="7"/>
      <c r="F283" s="7"/>
      <c r="G283" s="7"/>
      <c r="H283" s="7"/>
      <c r="I283" s="7"/>
      <c r="J283" s="7"/>
      <c r="K283" s="7"/>
      <c r="L283" s="7"/>
      <c r="M283" s="7"/>
      <c r="N283" s="7"/>
      <c r="O283" s="7"/>
      <c r="P283" s="7"/>
    </row>
    <row r="284" spans="1:16" x14ac:dyDescent="0.25">
      <c r="A284" s="7"/>
      <c r="B284" s="7"/>
      <c r="C284" s="7"/>
      <c r="D284" s="7"/>
      <c r="E284" s="7"/>
      <c r="F284" s="7"/>
      <c r="G284" s="7"/>
      <c r="H284" s="7"/>
      <c r="I284" s="7"/>
      <c r="J284" s="7"/>
      <c r="K284" s="7"/>
      <c r="L284" s="7"/>
      <c r="M284" s="7"/>
      <c r="N284" s="7"/>
      <c r="O284" s="7"/>
      <c r="P284" s="7"/>
    </row>
    <row r="285" spans="1:16" x14ac:dyDescent="0.25">
      <c r="A285" s="7"/>
      <c r="B285" s="7"/>
      <c r="C285" s="7"/>
      <c r="D285" s="7"/>
      <c r="E285" s="7"/>
      <c r="F285" s="7"/>
      <c r="G285" s="7"/>
      <c r="H285" s="7"/>
      <c r="I285" s="7"/>
      <c r="J285" s="7"/>
      <c r="K285" s="7"/>
      <c r="L285" s="7"/>
      <c r="M285" s="7"/>
      <c r="N285" s="7"/>
      <c r="O285" s="7"/>
      <c r="P285" s="7"/>
    </row>
    <row r="286" spans="1:16" x14ac:dyDescent="0.25">
      <c r="A286" s="7"/>
      <c r="B286" s="7"/>
      <c r="C286" s="7"/>
      <c r="D286" s="7"/>
      <c r="E286" s="7"/>
      <c r="F286" s="7"/>
      <c r="G286" s="7"/>
      <c r="H286" s="7"/>
      <c r="I286" s="7"/>
      <c r="J286" s="7"/>
      <c r="K286" s="7"/>
      <c r="L286" s="7"/>
      <c r="M286" s="7"/>
      <c r="N286" s="7"/>
      <c r="O286" s="7"/>
      <c r="P286" s="7"/>
    </row>
    <row r="287" spans="1:16" x14ac:dyDescent="0.25">
      <c r="A287" s="7"/>
      <c r="B287" s="7"/>
      <c r="C287" s="7"/>
      <c r="D287" s="7"/>
      <c r="E287" s="7"/>
      <c r="F287" s="7"/>
      <c r="G287" s="7"/>
      <c r="H287" s="7"/>
      <c r="I287" s="7"/>
      <c r="J287" s="7"/>
      <c r="K287" s="7"/>
      <c r="L287" s="7"/>
      <c r="M287" s="7"/>
      <c r="N287" s="7"/>
      <c r="O287" s="7"/>
      <c r="P287" s="7"/>
    </row>
    <row r="288" spans="1:16" x14ac:dyDescent="0.25">
      <c r="A288" s="7"/>
      <c r="B288" s="7"/>
      <c r="C288" s="7"/>
      <c r="D288" s="7"/>
      <c r="E288" s="7"/>
      <c r="F288" s="7"/>
      <c r="G288" s="7"/>
      <c r="H288" s="7"/>
      <c r="I288" s="7"/>
      <c r="J288" s="7"/>
      <c r="K288" s="7"/>
      <c r="L288" s="7"/>
      <c r="M288" s="7"/>
      <c r="N288" s="7"/>
      <c r="O288" s="7"/>
      <c r="P288" s="7"/>
    </row>
    <row r="289" spans="1:16" x14ac:dyDescent="0.25">
      <c r="A289" s="7"/>
      <c r="B289" s="7"/>
      <c r="C289" s="7"/>
      <c r="D289" s="7"/>
      <c r="E289" s="7"/>
      <c r="F289" s="7"/>
      <c r="G289" s="7"/>
      <c r="H289" s="7"/>
      <c r="I289" s="7"/>
      <c r="J289" s="7"/>
      <c r="K289" s="7"/>
      <c r="L289" s="7"/>
      <c r="M289" s="7"/>
      <c r="N289" s="7"/>
      <c r="O289" s="7"/>
      <c r="P289" s="7"/>
    </row>
    <row r="290" spans="1:16" x14ac:dyDescent="0.25">
      <c r="A290" s="7"/>
      <c r="B290" s="7"/>
      <c r="C290" s="7"/>
      <c r="D290" s="7"/>
      <c r="E290" s="7"/>
      <c r="F290" s="7"/>
      <c r="G290" s="7"/>
      <c r="H290" s="7"/>
      <c r="I290" s="7"/>
      <c r="J290" s="7"/>
      <c r="K290" s="7"/>
      <c r="L290" s="7"/>
      <c r="M290" s="7"/>
      <c r="N290" s="7"/>
      <c r="O290" s="7"/>
      <c r="P290" s="7"/>
    </row>
    <row r="291" spans="1:16" x14ac:dyDescent="0.25">
      <c r="A291" s="7"/>
      <c r="B291" s="7"/>
      <c r="C291" s="7"/>
      <c r="D291" s="7"/>
      <c r="E291" s="7"/>
      <c r="F291" s="7"/>
      <c r="G291" s="7"/>
      <c r="H291" s="7"/>
      <c r="I291" s="7"/>
      <c r="J291" s="7"/>
      <c r="K291" s="7"/>
      <c r="L291" s="7"/>
      <c r="M291" s="7"/>
      <c r="N291" s="7"/>
      <c r="O291" s="7"/>
      <c r="P291" s="7"/>
    </row>
    <row r="292" spans="1:16" x14ac:dyDescent="0.25">
      <c r="A292" s="7"/>
      <c r="B292" s="7"/>
      <c r="C292" s="7"/>
      <c r="D292" s="7"/>
      <c r="E292" s="7"/>
      <c r="F292" s="7"/>
      <c r="G292" s="7"/>
      <c r="H292" s="7"/>
      <c r="I292" s="7"/>
      <c r="J292" s="7"/>
      <c r="K292" s="7"/>
      <c r="L292" s="7"/>
      <c r="M292" s="7"/>
      <c r="N292" s="7"/>
      <c r="O292" s="7"/>
      <c r="P292" s="7"/>
    </row>
    <row r="293" spans="1:16" x14ac:dyDescent="0.25">
      <c r="A293" s="7"/>
      <c r="B293" s="7"/>
      <c r="C293" s="7"/>
      <c r="D293" s="7"/>
      <c r="E293" s="7"/>
      <c r="F293" s="7"/>
      <c r="G293" s="7"/>
      <c r="H293" s="7"/>
      <c r="I293" s="7"/>
      <c r="J293" s="7"/>
      <c r="K293" s="7"/>
      <c r="L293" s="7"/>
      <c r="M293" s="7"/>
      <c r="N293" s="7"/>
      <c r="O293" s="7"/>
      <c r="P293" s="7"/>
    </row>
    <row r="294" spans="1:16" x14ac:dyDescent="0.25">
      <c r="A294" s="7"/>
      <c r="B294" s="7"/>
      <c r="C294" s="7"/>
      <c r="D294" s="7"/>
      <c r="E294" s="7"/>
      <c r="F294" s="7"/>
      <c r="G294" s="7"/>
      <c r="H294" s="7"/>
      <c r="I294" s="7"/>
      <c r="J294" s="7"/>
      <c r="K294" s="7"/>
      <c r="L294" s="7"/>
      <c r="M294" s="7"/>
      <c r="N294" s="7"/>
      <c r="O294" s="7"/>
      <c r="P294" s="7"/>
    </row>
    <row r="295" spans="1:16" x14ac:dyDescent="0.25">
      <c r="A295" s="7"/>
      <c r="B295" s="7"/>
      <c r="C295" s="7"/>
      <c r="D295" s="7"/>
      <c r="E295" s="7"/>
      <c r="F295" s="7"/>
      <c r="G295" s="7"/>
      <c r="H295" s="7"/>
      <c r="I295" s="7"/>
      <c r="J295" s="7"/>
      <c r="K295" s="7"/>
      <c r="L295" s="7"/>
      <c r="M295" s="7"/>
      <c r="N295" s="7"/>
      <c r="O295" s="7"/>
      <c r="P295" s="7"/>
    </row>
    <row r="296" spans="1:16" x14ac:dyDescent="0.25">
      <c r="A296" s="7"/>
      <c r="B296" s="7"/>
      <c r="C296" s="7"/>
      <c r="D296" s="7"/>
      <c r="E296" s="7"/>
      <c r="F296" s="7"/>
      <c r="G296" s="7"/>
      <c r="H296" s="7"/>
      <c r="I296" s="7"/>
      <c r="J296" s="7"/>
      <c r="K296" s="7"/>
      <c r="L296" s="7"/>
      <c r="M296" s="7"/>
      <c r="N296" s="7"/>
      <c r="O296" s="7"/>
      <c r="P296" s="7"/>
    </row>
    <row r="297" spans="1:16" x14ac:dyDescent="0.25">
      <c r="A297" s="7"/>
      <c r="B297" s="7"/>
      <c r="C297" s="7"/>
      <c r="D297" s="7"/>
      <c r="E297" s="7"/>
      <c r="F297" s="7"/>
      <c r="G297" s="7"/>
      <c r="H297" s="7"/>
      <c r="I297" s="7"/>
      <c r="J297" s="7"/>
      <c r="K297" s="7"/>
      <c r="L297" s="7"/>
      <c r="M297" s="7"/>
      <c r="N297" s="7"/>
      <c r="O297" s="7"/>
      <c r="P297" s="7"/>
    </row>
    <row r="298" spans="1:16" x14ac:dyDescent="0.25">
      <c r="A298" s="7"/>
      <c r="B298" s="7"/>
      <c r="C298" s="7"/>
      <c r="D298" s="7"/>
      <c r="E298" s="7"/>
      <c r="F298" s="7"/>
      <c r="G298" s="7"/>
      <c r="H298" s="7"/>
      <c r="I298" s="7"/>
      <c r="J298" s="7"/>
      <c r="K298" s="7"/>
      <c r="L298" s="7"/>
      <c r="M298" s="7"/>
      <c r="N298" s="7"/>
      <c r="O298" s="7"/>
      <c r="P298" s="7"/>
    </row>
    <row r="299" spans="1:16" x14ac:dyDescent="0.25">
      <c r="A299" s="7"/>
      <c r="B299" s="7"/>
      <c r="C299" s="7"/>
      <c r="D299" s="7"/>
      <c r="E299" s="7"/>
      <c r="F299" s="7"/>
      <c r="G299" s="7"/>
      <c r="H299" s="7"/>
      <c r="I299" s="7"/>
      <c r="J299" s="7"/>
      <c r="K299" s="7"/>
      <c r="L299" s="7"/>
      <c r="M299" s="7"/>
      <c r="N299" s="7"/>
      <c r="O299" s="7"/>
      <c r="P299" s="7"/>
    </row>
    <row r="300" spans="1:16" x14ac:dyDescent="0.25">
      <c r="A300" s="7"/>
      <c r="B300" s="7"/>
      <c r="C300" s="7"/>
      <c r="D300" s="7"/>
      <c r="E300" s="7"/>
      <c r="F300" s="7"/>
      <c r="G300" s="7"/>
      <c r="H300" s="7"/>
      <c r="I300" s="7"/>
      <c r="J300" s="7"/>
      <c r="K300" s="7"/>
      <c r="L300" s="7"/>
      <c r="M300" s="7"/>
      <c r="N300" s="7"/>
      <c r="O300" s="7"/>
      <c r="P300" s="7"/>
    </row>
    <row r="301" spans="1:16" x14ac:dyDescent="0.25">
      <c r="A301" s="7"/>
      <c r="B301" s="7"/>
      <c r="C301" s="7"/>
      <c r="D301" s="7"/>
      <c r="E301" s="7"/>
      <c r="F301" s="7"/>
      <c r="G301" s="7"/>
      <c r="H301" s="7"/>
      <c r="I301" s="7"/>
      <c r="J301" s="7"/>
      <c r="K301" s="7"/>
      <c r="L301" s="7"/>
      <c r="M301" s="7"/>
      <c r="N301" s="7"/>
      <c r="O301" s="7"/>
      <c r="P301" s="7"/>
    </row>
    <row r="302" spans="1:16" x14ac:dyDescent="0.25">
      <c r="A302" s="7"/>
      <c r="B302" s="7"/>
      <c r="C302" s="7"/>
      <c r="D302" s="7"/>
      <c r="E302" s="7"/>
      <c r="F302" s="7"/>
      <c r="G302" s="7"/>
      <c r="H302" s="7"/>
      <c r="I302" s="7"/>
      <c r="J302" s="7"/>
      <c r="K302" s="7"/>
      <c r="L302" s="7"/>
      <c r="M302" s="7"/>
      <c r="N302" s="7"/>
      <c r="O302" s="7"/>
      <c r="P302" s="7"/>
    </row>
    <row r="303" spans="1:16" x14ac:dyDescent="0.25">
      <c r="A303" s="7"/>
      <c r="B303" s="7"/>
      <c r="C303" s="7"/>
      <c r="D303" s="7"/>
      <c r="E303" s="7"/>
      <c r="F303" s="7"/>
      <c r="G303" s="7"/>
      <c r="H303" s="7"/>
      <c r="I303" s="7"/>
      <c r="J303" s="7"/>
      <c r="K303" s="7"/>
      <c r="L303" s="7"/>
      <c r="M303" s="7"/>
      <c r="N303" s="7"/>
      <c r="O303" s="7"/>
      <c r="P303" s="7"/>
    </row>
    <row r="304" spans="1:16" x14ac:dyDescent="0.25">
      <c r="A304" s="7"/>
      <c r="B304" s="7"/>
      <c r="C304" s="7"/>
      <c r="D304" s="7"/>
      <c r="E304" s="7"/>
      <c r="F304" s="7"/>
      <c r="G304" s="7"/>
      <c r="H304" s="7"/>
      <c r="I304" s="7"/>
      <c r="J304" s="7"/>
      <c r="K304" s="7"/>
      <c r="L304" s="7"/>
      <c r="M304" s="7"/>
      <c r="N304" s="7"/>
      <c r="O304" s="7"/>
      <c r="P304" s="7"/>
    </row>
    <row r="305" spans="1:16" x14ac:dyDescent="0.25">
      <c r="A305" s="7"/>
      <c r="B305" s="7"/>
      <c r="C305" s="7"/>
      <c r="D305" s="7"/>
      <c r="E305" s="7"/>
      <c r="F305" s="7"/>
      <c r="G305" s="7"/>
      <c r="H305" s="7"/>
      <c r="I305" s="7"/>
      <c r="J305" s="7"/>
      <c r="K305" s="7"/>
      <c r="L305" s="7"/>
      <c r="M305" s="7"/>
      <c r="N305" s="7"/>
      <c r="O305" s="7"/>
      <c r="P305" s="7"/>
    </row>
    <row r="306" spans="1:16" x14ac:dyDescent="0.25">
      <c r="A306" s="7"/>
      <c r="B306" s="7"/>
      <c r="C306" s="7"/>
      <c r="D306" s="7"/>
      <c r="E306" s="7"/>
      <c r="F306" s="7"/>
      <c r="G306" s="7"/>
      <c r="H306" s="7"/>
      <c r="I306" s="7"/>
      <c r="J306" s="7"/>
      <c r="K306" s="7"/>
      <c r="L306" s="7"/>
      <c r="M306" s="7"/>
      <c r="N306" s="7"/>
      <c r="O306" s="7"/>
      <c r="P306" s="7"/>
    </row>
    <row r="307" spans="1:16" x14ac:dyDescent="0.25">
      <c r="A307" s="7"/>
      <c r="B307" s="7"/>
      <c r="C307" s="7"/>
      <c r="D307" s="7"/>
      <c r="E307" s="7"/>
      <c r="F307" s="7"/>
      <c r="G307" s="7"/>
      <c r="H307" s="7"/>
      <c r="I307" s="7"/>
      <c r="J307" s="7"/>
      <c r="K307" s="7"/>
      <c r="L307" s="7"/>
      <c r="M307" s="7"/>
      <c r="N307" s="7"/>
      <c r="O307" s="7"/>
      <c r="P307" s="7"/>
    </row>
    <row r="308" spans="1:16" x14ac:dyDescent="0.25">
      <c r="A308" s="7"/>
      <c r="B308" s="7"/>
      <c r="C308" s="7"/>
      <c r="D308" s="7"/>
      <c r="E308" s="7"/>
      <c r="F308" s="7"/>
      <c r="G308" s="7"/>
      <c r="H308" s="7"/>
      <c r="I308" s="7"/>
      <c r="J308" s="7"/>
      <c r="K308" s="7"/>
      <c r="L308" s="7"/>
      <c r="M308" s="7"/>
      <c r="N308" s="7"/>
      <c r="O308" s="7"/>
      <c r="P308" s="7"/>
    </row>
    <row r="309" spans="1:16" x14ac:dyDescent="0.25">
      <c r="A309" s="7"/>
      <c r="B309" s="7"/>
      <c r="C309" s="7"/>
      <c r="D309" s="7"/>
      <c r="E309" s="7"/>
      <c r="F309" s="7"/>
      <c r="G309" s="7"/>
      <c r="H309" s="7"/>
      <c r="I309" s="7"/>
      <c r="J309" s="7"/>
      <c r="K309" s="7"/>
      <c r="L309" s="7"/>
      <c r="M309" s="7"/>
      <c r="N309" s="7"/>
      <c r="O309" s="7"/>
      <c r="P309" s="7"/>
    </row>
    <row r="310" spans="1:16" x14ac:dyDescent="0.25">
      <c r="A310" s="7"/>
      <c r="B310" s="7"/>
      <c r="C310" s="7"/>
      <c r="D310" s="7"/>
      <c r="E310" s="7"/>
      <c r="F310" s="7"/>
      <c r="G310" s="7"/>
      <c r="H310" s="7"/>
      <c r="I310" s="7"/>
      <c r="J310" s="7"/>
      <c r="K310" s="7"/>
      <c r="L310" s="7"/>
      <c r="M310" s="7"/>
      <c r="N310" s="7"/>
      <c r="O310" s="7"/>
      <c r="P310" s="7"/>
    </row>
    <row r="311" spans="1:16" x14ac:dyDescent="0.25">
      <c r="A311" s="7"/>
      <c r="B311" s="7"/>
      <c r="C311" s="7"/>
      <c r="D311" s="7"/>
      <c r="E311" s="7"/>
      <c r="F311" s="7"/>
      <c r="G311" s="7"/>
      <c r="H311" s="7"/>
      <c r="I311" s="7"/>
      <c r="J311" s="7"/>
      <c r="K311" s="7"/>
      <c r="L311" s="7"/>
      <c r="M311" s="7"/>
      <c r="N311" s="7"/>
      <c r="O311" s="7"/>
      <c r="P311" s="7"/>
    </row>
    <row r="312" spans="1:16" x14ac:dyDescent="0.25">
      <c r="A312" s="7"/>
      <c r="B312" s="7"/>
      <c r="C312" s="7"/>
      <c r="D312" s="7"/>
      <c r="E312" s="7"/>
      <c r="F312" s="7"/>
      <c r="G312" s="7"/>
      <c r="H312" s="7"/>
      <c r="I312" s="7"/>
      <c r="J312" s="7"/>
      <c r="K312" s="7"/>
      <c r="L312" s="7"/>
      <c r="M312" s="7"/>
      <c r="N312" s="7"/>
      <c r="O312" s="7"/>
      <c r="P312" s="7"/>
    </row>
    <row r="313" spans="1:16" x14ac:dyDescent="0.25">
      <c r="A313" s="7"/>
      <c r="B313" s="7"/>
      <c r="C313" s="7"/>
      <c r="D313" s="7"/>
      <c r="E313" s="7"/>
      <c r="F313" s="7"/>
      <c r="G313" s="7"/>
      <c r="H313" s="7"/>
      <c r="I313" s="7"/>
      <c r="J313" s="7"/>
      <c r="K313" s="7"/>
      <c r="L313" s="7"/>
      <c r="M313" s="7"/>
      <c r="N313" s="7"/>
      <c r="O313" s="7"/>
      <c r="P313" s="7"/>
    </row>
    <row r="314" spans="1:16" x14ac:dyDescent="0.25">
      <c r="A314" s="7"/>
      <c r="B314" s="7"/>
      <c r="C314" s="7"/>
      <c r="D314" s="7"/>
      <c r="E314" s="7"/>
      <c r="F314" s="7"/>
      <c r="G314" s="7"/>
      <c r="H314" s="7"/>
      <c r="I314" s="7"/>
      <c r="J314" s="7"/>
      <c r="K314" s="7"/>
      <c r="L314" s="7"/>
      <c r="M314" s="7"/>
      <c r="N314" s="7"/>
      <c r="O314" s="7"/>
      <c r="P314" s="7"/>
    </row>
    <row r="315" spans="1:16" x14ac:dyDescent="0.25">
      <c r="A315" s="7"/>
      <c r="B315" s="7"/>
      <c r="C315" s="7"/>
      <c r="D315" s="7"/>
      <c r="E315" s="7"/>
      <c r="F315" s="7"/>
      <c r="G315" s="7"/>
      <c r="H315" s="7"/>
      <c r="I315" s="7"/>
      <c r="J315" s="7"/>
      <c r="K315" s="7"/>
      <c r="L315" s="7"/>
      <c r="M315" s="7"/>
      <c r="N315" s="7"/>
      <c r="O315" s="7"/>
      <c r="P315" s="7"/>
    </row>
    <row r="316" spans="1:16" x14ac:dyDescent="0.25">
      <c r="A316" s="7"/>
      <c r="B316" s="7"/>
      <c r="C316" s="7"/>
      <c r="D316" s="7"/>
      <c r="E316" s="7"/>
      <c r="F316" s="7"/>
      <c r="G316" s="7"/>
      <c r="H316" s="7"/>
      <c r="I316" s="7"/>
      <c r="J316" s="7"/>
      <c r="K316" s="7"/>
      <c r="L316" s="7"/>
      <c r="M316" s="7"/>
      <c r="N316" s="7"/>
      <c r="O316" s="7"/>
      <c r="P316" s="7"/>
    </row>
    <row r="317" spans="1:16" x14ac:dyDescent="0.25">
      <c r="A317" s="7"/>
      <c r="B317" s="7"/>
      <c r="C317" s="7"/>
      <c r="D317" s="7"/>
      <c r="E317" s="7"/>
      <c r="F317" s="7"/>
      <c r="G317" s="7"/>
      <c r="H317" s="7"/>
      <c r="I317" s="7"/>
      <c r="J317" s="7"/>
      <c r="K317" s="7"/>
      <c r="L317" s="7"/>
      <c r="M317" s="7"/>
      <c r="N317" s="7"/>
      <c r="O317" s="7"/>
      <c r="P317" s="7"/>
    </row>
    <row r="318" spans="1:16" x14ac:dyDescent="0.25">
      <c r="A318" s="7"/>
      <c r="B318" s="7"/>
      <c r="C318" s="7"/>
      <c r="D318" s="7"/>
      <c r="E318" s="7"/>
      <c r="F318" s="7"/>
      <c r="G318" s="7"/>
      <c r="H318" s="7"/>
      <c r="I318" s="7"/>
      <c r="J318" s="7"/>
      <c r="K318" s="7"/>
      <c r="L318" s="7"/>
      <c r="M318" s="7"/>
      <c r="N318" s="7"/>
      <c r="O318" s="7"/>
      <c r="P318" s="7"/>
    </row>
    <row r="319" spans="1:16" x14ac:dyDescent="0.25">
      <c r="A319" s="7"/>
      <c r="B319" s="7"/>
      <c r="C319" s="7"/>
      <c r="D319" s="7"/>
      <c r="E319" s="7"/>
      <c r="F319" s="7"/>
      <c r="G319" s="7"/>
      <c r="H319" s="7"/>
      <c r="I319" s="7"/>
      <c r="J319" s="7"/>
      <c r="K319" s="7"/>
      <c r="L319" s="7"/>
      <c r="M319" s="7"/>
      <c r="N319" s="7"/>
      <c r="O319" s="7"/>
      <c r="P319" s="7"/>
    </row>
    <row r="320" spans="1:16" x14ac:dyDescent="0.25">
      <c r="A320" s="7"/>
      <c r="B320" s="7"/>
      <c r="C320" s="7"/>
      <c r="D320" s="7"/>
      <c r="E320" s="7"/>
      <c r="F320" s="7"/>
      <c r="G320" s="7"/>
      <c r="H320" s="7"/>
      <c r="I320" s="7"/>
      <c r="J320" s="7"/>
      <c r="K320" s="7"/>
      <c r="L320" s="7"/>
      <c r="M320" s="7"/>
      <c r="N320" s="7"/>
      <c r="O320" s="7"/>
      <c r="P320" s="7"/>
    </row>
    <row r="321" spans="1:16" x14ac:dyDescent="0.25">
      <c r="A321" s="7"/>
      <c r="B321" s="7"/>
      <c r="C321" s="7"/>
      <c r="D321" s="7"/>
      <c r="E321" s="7"/>
      <c r="F321" s="7"/>
      <c r="G321" s="7"/>
      <c r="H321" s="7"/>
      <c r="I321" s="7"/>
      <c r="J321" s="7"/>
      <c r="K321" s="7"/>
      <c r="L321" s="7"/>
      <c r="M321" s="7"/>
      <c r="N321" s="7"/>
      <c r="O321" s="7"/>
      <c r="P321" s="7"/>
    </row>
    <row r="322" spans="1:16" x14ac:dyDescent="0.25">
      <c r="A322" s="7"/>
      <c r="B322" s="7"/>
      <c r="C322" s="7"/>
      <c r="D322" s="7"/>
      <c r="E322" s="7"/>
      <c r="F322" s="7"/>
      <c r="G322" s="7"/>
      <c r="H322" s="7"/>
      <c r="I322" s="7"/>
      <c r="J322" s="7"/>
      <c r="K322" s="7"/>
      <c r="L322" s="7"/>
      <c r="M322" s="7"/>
      <c r="N322" s="7"/>
      <c r="O322" s="7"/>
      <c r="P322" s="7"/>
    </row>
    <row r="323" spans="1:16" x14ac:dyDescent="0.25">
      <c r="A323" s="7"/>
      <c r="B323" s="7"/>
      <c r="C323" s="7"/>
      <c r="D323" s="7"/>
      <c r="E323" s="7"/>
      <c r="F323" s="7"/>
      <c r="G323" s="7"/>
      <c r="H323" s="7"/>
      <c r="I323" s="7"/>
      <c r="J323" s="7"/>
      <c r="K323" s="7"/>
      <c r="L323" s="7"/>
      <c r="M323" s="7"/>
      <c r="N323" s="7"/>
      <c r="O323" s="7"/>
      <c r="P323" s="7"/>
    </row>
    <row r="324" spans="1:16" x14ac:dyDescent="0.25">
      <c r="A324" s="7"/>
      <c r="B324" s="7"/>
      <c r="C324" s="7"/>
      <c r="D324" s="7"/>
      <c r="E324" s="7"/>
      <c r="F324" s="7"/>
      <c r="G324" s="7"/>
      <c r="H324" s="7"/>
      <c r="I324" s="7"/>
      <c r="J324" s="7"/>
      <c r="K324" s="7"/>
      <c r="L324" s="7"/>
      <c r="M324" s="7"/>
      <c r="N324" s="7"/>
      <c r="O324" s="7"/>
      <c r="P324" s="7"/>
    </row>
    <row r="325" spans="1:16" x14ac:dyDescent="0.25">
      <c r="A325" s="7"/>
      <c r="B325" s="7"/>
      <c r="C325" s="7"/>
      <c r="D325" s="7"/>
      <c r="E325" s="7"/>
      <c r="F325" s="7"/>
      <c r="G325" s="7"/>
      <c r="H325" s="7"/>
      <c r="I325" s="7"/>
      <c r="J325" s="7"/>
      <c r="K325" s="7"/>
      <c r="L325" s="7"/>
      <c r="M325" s="7"/>
      <c r="N325" s="7"/>
      <c r="O325" s="7"/>
      <c r="P325" s="7"/>
    </row>
    <row r="326" spans="1:16" x14ac:dyDescent="0.25">
      <c r="A326" s="7"/>
      <c r="B326" s="7"/>
      <c r="C326" s="7"/>
      <c r="D326" s="7"/>
      <c r="E326" s="7"/>
      <c r="F326" s="7"/>
      <c r="G326" s="7"/>
      <c r="H326" s="7"/>
      <c r="I326" s="7"/>
      <c r="J326" s="7"/>
      <c r="K326" s="7"/>
      <c r="L326" s="7"/>
      <c r="M326" s="7"/>
      <c r="N326" s="7"/>
      <c r="O326" s="7"/>
      <c r="P326" s="7"/>
    </row>
    <row r="327" spans="1:16" x14ac:dyDescent="0.25">
      <c r="A327" s="7"/>
      <c r="B327" s="7"/>
      <c r="C327" s="7"/>
      <c r="D327" s="7"/>
      <c r="E327" s="7"/>
      <c r="F327" s="7"/>
      <c r="G327" s="7"/>
      <c r="H327" s="7"/>
      <c r="I327" s="7"/>
      <c r="J327" s="7"/>
      <c r="K327" s="7"/>
      <c r="L327" s="7"/>
      <c r="M327" s="7"/>
      <c r="N327" s="7"/>
      <c r="O327" s="7"/>
      <c r="P327" s="7"/>
    </row>
    <row r="328" spans="1:16" x14ac:dyDescent="0.25">
      <c r="A328" s="7"/>
      <c r="B328" s="7"/>
      <c r="C328" s="7"/>
      <c r="D328" s="7"/>
      <c r="E328" s="7"/>
      <c r="F328" s="7"/>
      <c r="G328" s="7"/>
      <c r="H328" s="7"/>
      <c r="I328" s="7"/>
      <c r="J328" s="7"/>
      <c r="K328" s="7"/>
      <c r="L328" s="7"/>
      <c r="M328" s="7"/>
      <c r="N328" s="7"/>
      <c r="O328" s="7"/>
      <c r="P328" s="7"/>
    </row>
    <row r="329" spans="1:16" x14ac:dyDescent="0.25">
      <c r="A329" s="7"/>
      <c r="B329" s="7"/>
      <c r="C329" s="7"/>
      <c r="D329" s="7"/>
      <c r="E329" s="7"/>
      <c r="F329" s="7"/>
      <c r="G329" s="7"/>
      <c r="H329" s="7"/>
      <c r="I329" s="7"/>
      <c r="J329" s="7"/>
      <c r="K329" s="7"/>
      <c r="L329" s="7"/>
      <c r="M329" s="7"/>
      <c r="N329" s="7"/>
      <c r="O329" s="7"/>
      <c r="P329" s="7"/>
    </row>
    <row r="330" spans="1:16" x14ac:dyDescent="0.25">
      <c r="A330" s="7"/>
      <c r="B330" s="7"/>
      <c r="C330" s="7"/>
      <c r="D330" s="7"/>
      <c r="E330" s="7"/>
      <c r="F330" s="7"/>
      <c r="G330" s="7"/>
      <c r="H330" s="7"/>
      <c r="I330" s="7"/>
      <c r="J330" s="7"/>
      <c r="K330" s="7"/>
      <c r="L330" s="7"/>
      <c r="M330" s="7"/>
      <c r="N330" s="7"/>
      <c r="O330" s="7"/>
      <c r="P330" s="7"/>
    </row>
    <row r="331" spans="1:16" x14ac:dyDescent="0.25">
      <c r="A331" s="7"/>
      <c r="B331" s="7"/>
      <c r="C331" s="7"/>
      <c r="D331" s="7"/>
      <c r="E331" s="7"/>
      <c r="F331" s="7"/>
      <c r="G331" s="7"/>
      <c r="H331" s="7"/>
      <c r="I331" s="7"/>
      <c r="J331" s="7"/>
      <c r="K331" s="7"/>
      <c r="L331" s="7"/>
      <c r="M331" s="7"/>
      <c r="N331" s="7"/>
      <c r="O331" s="7"/>
      <c r="P331" s="7"/>
    </row>
    <row r="332" spans="1:16" x14ac:dyDescent="0.25">
      <c r="A332" s="7"/>
      <c r="B332" s="7"/>
      <c r="C332" s="7"/>
      <c r="D332" s="7"/>
      <c r="E332" s="7"/>
      <c r="F332" s="7"/>
      <c r="G332" s="7"/>
      <c r="H332" s="7"/>
      <c r="I332" s="7"/>
      <c r="J332" s="7"/>
      <c r="K332" s="7"/>
      <c r="L332" s="7"/>
      <c r="M332" s="7"/>
      <c r="N332" s="7"/>
      <c r="O332" s="7"/>
      <c r="P332" s="7"/>
    </row>
    <row r="333" spans="1:16" x14ac:dyDescent="0.25">
      <c r="A333" s="7"/>
      <c r="B333" s="7"/>
      <c r="C333" s="7"/>
      <c r="D333" s="7"/>
      <c r="E333" s="7"/>
      <c r="F333" s="7"/>
      <c r="G333" s="7"/>
      <c r="H333" s="7"/>
      <c r="I333" s="7"/>
      <c r="J333" s="7"/>
      <c r="K333" s="7"/>
      <c r="L333" s="7"/>
      <c r="M333" s="7"/>
      <c r="N333" s="7"/>
      <c r="O333" s="7"/>
      <c r="P333" s="7"/>
    </row>
    <row r="334" spans="1:16" x14ac:dyDescent="0.25">
      <c r="A334" s="7"/>
      <c r="B334" s="7"/>
      <c r="C334" s="7"/>
      <c r="D334" s="7"/>
      <c r="E334" s="7"/>
      <c r="F334" s="7"/>
      <c r="G334" s="7"/>
      <c r="H334" s="7"/>
      <c r="I334" s="7"/>
      <c r="J334" s="7"/>
      <c r="K334" s="7"/>
      <c r="L334" s="7"/>
      <c r="M334" s="7"/>
      <c r="N334" s="7"/>
      <c r="O334" s="7"/>
      <c r="P334" s="7"/>
    </row>
    <row r="335" spans="1:16" x14ac:dyDescent="0.25">
      <c r="A335" s="7"/>
      <c r="B335" s="7"/>
      <c r="C335" s="7"/>
      <c r="D335" s="7"/>
      <c r="E335" s="7"/>
      <c r="F335" s="7"/>
      <c r="G335" s="7"/>
      <c r="H335" s="7"/>
      <c r="I335" s="7"/>
      <c r="J335" s="7"/>
      <c r="K335" s="7"/>
      <c r="L335" s="7"/>
      <c r="M335" s="7"/>
      <c r="N335" s="7"/>
      <c r="O335" s="7"/>
      <c r="P335" s="7"/>
    </row>
    <row r="336" spans="1:16" x14ac:dyDescent="0.25">
      <c r="A336" s="7"/>
      <c r="B336" s="7"/>
      <c r="C336" s="7"/>
      <c r="D336" s="7"/>
      <c r="E336" s="7"/>
      <c r="F336" s="7"/>
      <c r="G336" s="7"/>
      <c r="H336" s="7"/>
      <c r="I336" s="7"/>
      <c r="J336" s="7"/>
      <c r="K336" s="7"/>
      <c r="L336" s="7"/>
      <c r="M336" s="7"/>
      <c r="N336" s="7"/>
      <c r="O336" s="7"/>
      <c r="P336" s="7"/>
    </row>
    <row r="337" spans="1:16" x14ac:dyDescent="0.25">
      <c r="A337" s="7"/>
      <c r="B337" s="7"/>
      <c r="C337" s="7"/>
      <c r="D337" s="7"/>
      <c r="E337" s="7"/>
      <c r="F337" s="7"/>
      <c r="G337" s="7"/>
      <c r="H337" s="7"/>
      <c r="I337" s="7"/>
      <c r="J337" s="7"/>
      <c r="K337" s="7"/>
      <c r="L337" s="7"/>
      <c r="M337" s="7"/>
      <c r="N337" s="7"/>
      <c r="O337" s="7"/>
      <c r="P337" s="7"/>
    </row>
    <row r="338" spans="1:16" x14ac:dyDescent="0.25">
      <c r="A338" s="7"/>
      <c r="B338" s="7"/>
      <c r="C338" s="7"/>
      <c r="D338" s="7"/>
      <c r="E338" s="7"/>
      <c r="F338" s="7"/>
      <c r="G338" s="7"/>
      <c r="H338" s="7"/>
      <c r="I338" s="7"/>
      <c r="J338" s="7"/>
      <c r="K338" s="7"/>
      <c r="L338" s="7"/>
      <c r="M338" s="7"/>
      <c r="N338" s="7"/>
      <c r="O338" s="7"/>
      <c r="P338" s="7"/>
    </row>
    <row r="339" spans="1:16" x14ac:dyDescent="0.25">
      <c r="A339" s="7"/>
      <c r="B339" s="7"/>
      <c r="C339" s="7"/>
      <c r="D339" s="7"/>
      <c r="E339" s="7"/>
      <c r="F339" s="7"/>
      <c r="G339" s="7"/>
      <c r="H339" s="7"/>
      <c r="I339" s="7"/>
      <c r="J339" s="7"/>
      <c r="K339" s="7"/>
      <c r="L339" s="7"/>
      <c r="M339" s="7"/>
      <c r="N339" s="7"/>
      <c r="O339" s="7"/>
      <c r="P339" s="7"/>
    </row>
    <row r="340" spans="1:16" x14ac:dyDescent="0.25">
      <c r="A340" s="7"/>
      <c r="B340" s="7"/>
      <c r="C340" s="7"/>
      <c r="D340" s="7"/>
      <c r="E340" s="7"/>
      <c r="F340" s="7"/>
      <c r="G340" s="7"/>
      <c r="H340" s="7"/>
      <c r="I340" s="7"/>
      <c r="J340" s="7"/>
      <c r="K340" s="7"/>
      <c r="L340" s="7"/>
      <c r="M340" s="7"/>
      <c r="N340" s="7"/>
      <c r="O340" s="7"/>
      <c r="P340" s="7"/>
    </row>
    <row r="341" spans="1:16" x14ac:dyDescent="0.25">
      <c r="A341" s="7"/>
      <c r="B341" s="7"/>
      <c r="C341" s="7"/>
      <c r="D341" s="7"/>
      <c r="E341" s="7"/>
      <c r="F341" s="7"/>
      <c r="G341" s="7"/>
      <c r="H341" s="7"/>
      <c r="I341" s="7"/>
      <c r="J341" s="7"/>
      <c r="K341" s="7"/>
      <c r="L341" s="7"/>
      <c r="M341" s="7"/>
      <c r="N341" s="7"/>
      <c r="O341" s="7"/>
      <c r="P341" s="7"/>
    </row>
    <row r="342" spans="1:16" x14ac:dyDescent="0.25">
      <c r="A342" s="7"/>
      <c r="B342" s="7"/>
      <c r="C342" s="7"/>
      <c r="D342" s="7"/>
      <c r="E342" s="7"/>
      <c r="F342" s="7"/>
      <c r="G342" s="7"/>
      <c r="H342" s="7"/>
      <c r="I342" s="7"/>
      <c r="J342" s="7"/>
      <c r="K342" s="7"/>
      <c r="L342" s="7"/>
      <c r="M342" s="7"/>
      <c r="N342" s="7"/>
      <c r="O342" s="7"/>
      <c r="P342" s="7"/>
    </row>
    <row r="343" spans="1:16" x14ac:dyDescent="0.25">
      <c r="A343" s="7"/>
      <c r="B343" s="7"/>
      <c r="C343" s="7"/>
      <c r="D343" s="7"/>
      <c r="E343" s="7"/>
      <c r="F343" s="7"/>
      <c r="G343" s="7"/>
      <c r="H343" s="7"/>
      <c r="I343" s="7"/>
      <c r="J343" s="7"/>
      <c r="K343" s="7"/>
      <c r="L343" s="7"/>
      <c r="M343" s="7"/>
      <c r="N343" s="7"/>
      <c r="O343" s="7"/>
      <c r="P343" s="7"/>
    </row>
    <row r="344" spans="1:16" x14ac:dyDescent="0.25">
      <c r="A344" s="7"/>
      <c r="B344" s="7"/>
      <c r="C344" s="7"/>
      <c r="D344" s="7"/>
      <c r="E344" s="7"/>
      <c r="F344" s="7"/>
      <c r="G344" s="7"/>
      <c r="H344" s="7"/>
      <c r="I344" s="7"/>
      <c r="J344" s="7"/>
      <c r="K344" s="7"/>
      <c r="L344" s="7"/>
      <c r="M344" s="7"/>
      <c r="N344" s="7"/>
      <c r="O344" s="7"/>
      <c r="P344" s="7"/>
    </row>
    <row r="345" spans="1:16" x14ac:dyDescent="0.25">
      <c r="A345" s="7"/>
      <c r="B345" s="7"/>
      <c r="C345" s="7"/>
      <c r="D345" s="7"/>
      <c r="E345" s="7"/>
      <c r="F345" s="7"/>
      <c r="G345" s="7"/>
      <c r="H345" s="7"/>
      <c r="I345" s="7"/>
      <c r="J345" s="7"/>
      <c r="K345" s="7"/>
      <c r="L345" s="7"/>
      <c r="M345" s="7"/>
      <c r="N345" s="7"/>
      <c r="O345" s="7"/>
      <c r="P345" s="7"/>
    </row>
    <row r="346" spans="1:16" x14ac:dyDescent="0.25">
      <c r="A346" s="7"/>
      <c r="B346" s="7"/>
      <c r="C346" s="7"/>
      <c r="D346" s="7"/>
      <c r="E346" s="7"/>
      <c r="F346" s="7"/>
      <c r="G346" s="7"/>
      <c r="H346" s="7"/>
      <c r="I346" s="7"/>
      <c r="J346" s="7"/>
      <c r="K346" s="7"/>
      <c r="L346" s="7"/>
      <c r="M346" s="7"/>
      <c r="N346" s="7"/>
      <c r="O346" s="7"/>
      <c r="P346" s="7"/>
    </row>
    <row r="347" spans="1:16" x14ac:dyDescent="0.25">
      <c r="A347" s="7"/>
      <c r="B347" s="7"/>
      <c r="C347" s="7"/>
      <c r="D347" s="7"/>
      <c r="E347" s="7"/>
      <c r="F347" s="7"/>
      <c r="G347" s="7"/>
      <c r="H347" s="7"/>
      <c r="I347" s="7"/>
      <c r="J347" s="7"/>
      <c r="K347" s="7"/>
      <c r="L347" s="7"/>
      <c r="M347" s="7"/>
      <c r="N347" s="7"/>
      <c r="O347" s="7"/>
      <c r="P347" s="7"/>
    </row>
    <row r="348" spans="1:16" x14ac:dyDescent="0.25">
      <c r="A348" s="7"/>
      <c r="B348" s="7"/>
      <c r="C348" s="7"/>
      <c r="D348" s="7"/>
      <c r="E348" s="7"/>
      <c r="F348" s="7"/>
      <c r="G348" s="7"/>
      <c r="H348" s="7"/>
      <c r="I348" s="7"/>
      <c r="J348" s="7"/>
      <c r="K348" s="7"/>
      <c r="L348" s="7"/>
      <c r="M348" s="7"/>
      <c r="N348" s="7"/>
      <c r="O348" s="7"/>
      <c r="P348" s="7"/>
    </row>
    <row r="349" spans="1:16" x14ac:dyDescent="0.25">
      <c r="A349" s="7"/>
      <c r="B349" s="7"/>
      <c r="C349" s="7"/>
      <c r="D349" s="7"/>
      <c r="E349" s="7"/>
      <c r="F349" s="7"/>
      <c r="G349" s="7"/>
      <c r="H349" s="7"/>
      <c r="I349" s="7"/>
      <c r="J349" s="7"/>
      <c r="K349" s="7"/>
      <c r="L349" s="7"/>
      <c r="M349" s="7"/>
      <c r="N349" s="7"/>
      <c r="O349" s="7"/>
      <c r="P349" s="7"/>
    </row>
    <row r="350" spans="1:16" x14ac:dyDescent="0.25">
      <c r="A350" s="7"/>
      <c r="B350" s="7"/>
      <c r="C350" s="7"/>
      <c r="D350" s="7"/>
      <c r="E350" s="7"/>
      <c r="F350" s="7"/>
      <c r="G350" s="7"/>
      <c r="H350" s="7"/>
      <c r="I350" s="7"/>
      <c r="J350" s="7"/>
      <c r="K350" s="7"/>
      <c r="L350" s="7"/>
      <c r="M350" s="7"/>
      <c r="N350" s="7"/>
      <c r="O350" s="7"/>
      <c r="P350" s="7"/>
    </row>
    <row r="351" spans="1:16" x14ac:dyDescent="0.25">
      <c r="A351" s="7"/>
      <c r="B351" s="7"/>
      <c r="C351" s="7"/>
      <c r="D351" s="7"/>
      <c r="E351" s="7"/>
      <c r="F351" s="7"/>
      <c r="G351" s="7"/>
      <c r="H351" s="7"/>
      <c r="I351" s="7"/>
      <c r="J351" s="7"/>
      <c r="K351" s="7"/>
      <c r="L351" s="7"/>
      <c r="M351" s="7"/>
      <c r="N351" s="7"/>
      <c r="O351" s="7"/>
      <c r="P351" s="7"/>
    </row>
    <row r="352" spans="1:16" x14ac:dyDescent="0.25">
      <c r="A352" s="7"/>
      <c r="B352" s="7"/>
      <c r="C352" s="7"/>
      <c r="D352" s="7"/>
      <c r="E352" s="7"/>
      <c r="F352" s="7"/>
      <c r="G352" s="7"/>
      <c r="H352" s="7"/>
      <c r="I352" s="7"/>
      <c r="J352" s="7"/>
      <c r="K352" s="7"/>
      <c r="L352" s="7"/>
      <c r="M352" s="7"/>
      <c r="N352" s="7"/>
      <c r="O352" s="7"/>
      <c r="P352" s="7"/>
    </row>
    <row r="353" spans="1:16" x14ac:dyDescent="0.25">
      <c r="A353" s="7"/>
      <c r="B353" s="7"/>
      <c r="C353" s="7"/>
      <c r="D353" s="7"/>
      <c r="E353" s="7"/>
      <c r="F353" s="7"/>
      <c r="G353" s="7"/>
      <c r="H353" s="7"/>
      <c r="I353" s="7"/>
      <c r="J353" s="7"/>
      <c r="K353" s="7"/>
      <c r="L353" s="7"/>
      <c r="M353" s="7"/>
      <c r="N353" s="7"/>
      <c r="O353" s="7"/>
      <c r="P353" s="7"/>
    </row>
    <row r="354" spans="1:16" x14ac:dyDescent="0.25">
      <c r="A354" s="7"/>
      <c r="B354" s="7"/>
      <c r="C354" s="7"/>
      <c r="D354" s="7"/>
      <c r="E354" s="7"/>
      <c r="F354" s="7"/>
      <c r="G354" s="7"/>
      <c r="H354" s="7"/>
      <c r="I354" s="7"/>
      <c r="J354" s="7"/>
      <c r="K354" s="7"/>
      <c r="L354" s="7"/>
      <c r="M354" s="7"/>
      <c r="N354" s="7"/>
      <c r="O354" s="7"/>
      <c r="P354" s="7"/>
    </row>
    <row r="355" spans="1:16" x14ac:dyDescent="0.25">
      <c r="A355" s="7"/>
      <c r="B355" s="7"/>
      <c r="C355" s="7"/>
      <c r="D355" s="7"/>
      <c r="E355" s="7"/>
      <c r="F355" s="7"/>
      <c r="G355" s="7"/>
      <c r="H355" s="7"/>
      <c r="I355" s="7"/>
      <c r="J355" s="7"/>
      <c r="K355" s="7"/>
      <c r="L355" s="7"/>
      <c r="M355" s="7"/>
      <c r="N355" s="7"/>
      <c r="O355" s="7"/>
      <c r="P355" s="7"/>
    </row>
    <row r="356" spans="1:16" x14ac:dyDescent="0.25">
      <c r="A356" s="7"/>
      <c r="B356" s="7"/>
      <c r="C356" s="7"/>
      <c r="D356" s="7"/>
      <c r="E356" s="7"/>
      <c r="F356" s="7"/>
      <c r="G356" s="7"/>
      <c r="H356" s="7"/>
      <c r="I356" s="7"/>
      <c r="J356" s="7"/>
      <c r="K356" s="7"/>
      <c r="L356" s="7"/>
      <c r="M356" s="7"/>
      <c r="N356" s="7"/>
      <c r="O356" s="7"/>
      <c r="P356" s="7"/>
    </row>
    <row r="357" spans="1:16" x14ac:dyDescent="0.25">
      <c r="A357" s="7"/>
      <c r="B357" s="7"/>
      <c r="C357" s="7"/>
      <c r="D357" s="7"/>
      <c r="E357" s="7"/>
      <c r="F357" s="7"/>
      <c r="G357" s="7"/>
      <c r="H357" s="7"/>
      <c r="I357" s="7"/>
      <c r="J357" s="7"/>
      <c r="K357" s="7"/>
      <c r="L357" s="7"/>
      <c r="M357" s="7"/>
      <c r="N357" s="7"/>
      <c r="O357" s="7"/>
      <c r="P357" s="7"/>
    </row>
    <row r="358" spans="1:16" x14ac:dyDescent="0.25">
      <c r="A358" s="7"/>
      <c r="B358" s="7"/>
      <c r="C358" s="7"/>
      <c r="D358" s="7"/>
      <c r="E358" s="7"/>
      <c r="F358" s="7"/>
      <c r="G358" s="7"/>
      <c r="H358" s="7"/>
      <c r="I358" s="7"/>
      <c r="J358" s="7"/>
      <c r="K358" s="7"/>
      <c r="L358" s="7"/>
      <c r="M358" s="7"/>
      <c r="N358" s="7"/>
      <c r="O358" s="7"/>
      <c r="P358" s="7"/>
    </row>
    <row r="359" spans="1:16" x14ac:dyDescent="0.25">
      <c r="A359" s="7"/>
      <c r="B359" s="7"/>
      <c r="C359" s="7"/>
      <c r="D359" s="7"/>
      <c r="E359" s="7"/>
      <c r="F359" s="7"/>
      <c r="G359" s="7"/>
      <c r="H359" s="7"/>
      <c r="I359" s="7"/>
      <c r="J359" s="7"/>
      <c r="K359" s="7"/>
      <c r="L359" s="7"/>
      <c r="M359" s="7"/>
      <c r="N359" s="7"/>
      <c r="O359" s="7"/>
      <c r="P359" s="7"/>
    </row>
    <row r="360" spans="1:16" x14ac:dyDescent="0.25">
      <c r="A360" s="7"/>
      <c r="B360" s="7"/>
      <c r="C360" s="7"/>
      <c r="D360" s="7"/>
      <c r="E360" s="7"/>
      <c r="F360" s="7"/>
      <c r="G360" s="7"/>
      <c r="H360" s="7"/>
      <c r="I360" s="7"/>
      <c r="J360" s="7"/>
      <c r="K360" s="7"/>
      <c r="L360" s="7"/>
      <c r="M360" s="7"/>
      <c r="N360" s="7"/>
      <c r="O360" s="7"/>
      <c r="P360" s="7"/>
    </row>
    <row r="361" spans="1:16" x14ac:dyDescent="0.25">
      <c r="A361" s="7"/>
      <c r="B361" s="7"/>
      <c r="C361" s="7"/>
      <c r="D361" s="7"/>
      <c r="E361" s="7"/>
      <c r="F361" s="7"/>
      <c r="G361" s="7"/>
      <c r="H361" s="7"/>
      <c r="I361" s="7"/>
      <c r="J361" s="7"/>
      <c r="K361" s="7"/>
      <c r="L361" s="7"/>
      <c r="M361" s="7"/>
      <c r="N361" s="7"/>
      <c r="O361" s="7"/>
      <c r="P361" s="7"/>
    </row>
    <row r="362" spans="1:16" x14ac:dyDescent="0.25">
      <c r="A362" s="7"/>
      <c r="B362" s="7"/>
      <c r="C362" s="7"/>
      <c r="D362" s="7"/>
      <c r="E362" s="7"/>
      <c r="F362" s="7"/>
      <c r="G362" s="7"/>
      <c r="H362" s="7"/>
      <c r="I362" s="7"/>
      <c r="J362" s="7"/>
      <c r="K362" s="7"/>
      <c r="L362" s="7"/>
      <c r="M362" s="7"/>
      <c r="N362" s="7"/>
      <c r="O362" s="7"/>
      <c r="P362" s="7"/>
    </row>
    <row r="363" spans="1:16" x14ac:dyDescent="0.25">
      <c r="A363" s="7"/>
      <c r="B363" s="7"/>
      <c r="C363" s="7"/>
      <c r="D363" s="7"/>
      <c r="E363" s="7"/>
      <c r="F363" s="7"/>
      <c r="G363" s="7"/>
      <c r="H363" s="7"/>
      <c r="I363" s="7"/>
      <c r="J363" s="7"/>
      <c r="K363" s="7"/>
      <c r="L363" s="7"/>
      <c r="M363" s="7"/>
      <c r="N363" s="7"/>
      <c r="O363" s="7"/>
      <c r="P363" s="7"/>
    </row>
    <row r="364" spans="1:16" x14ac:dyDescent="0.25">
      <c r="A364" s="7"/>
      <c r="B364" s="7"/>
      <c r="C364" s="7"/>
      <c r="D364" s="7"/>
      <c r="E364" s="7"/>
      <c r="F364" s="7"/>
      <c r="G364" s="7"/>
      <c r="H364" s="7"/>
      <c r="I364" s="7"/>
      <c r="J364" s="7"/>
      <c r="K364" s="7"/>
      <c r="L364" s="7"/>
      <c r="M364" s="7"/>
      <c r="N364" s="7"/>
      <c r="O364" s="7"/>
      <c r="P364" s="7"/>
    </row>
    <row r="365" spans="1:16" x14ac:dyDescent="0.25">
      <c r="A365" s="7"/>
      <c r="B365" s="7"/>
      <c r="C365" s="7"/>
      <c r="D365" s="7"/>
      <c r="E365" s="7"/>
      <c r="F365" s="7"/>
      <c r="G365" s="7"/>
      <c r="H365" s="7"/>
      <c r="I365" s="7"/>
      <c r="J365" s="7"/>
      <c r="K365" s="7"/>
      <c r="L365" s="7"/>
      <c r="M365" s="7"/>
      <c r="N365" s="7"/>
      <c r="O365" s="7"/>
      <c r="P365" s="7"/>
    </row>
    <row r="366" spans="1:16" x14ac:dyDescent="0.25">
      <c r="A366" s="7"/>
      <c r="B366" s="7"/>
      <c r="C366" s="7"/>
      <c r="D366" s="7"/>
      <c r="E366" s="7"/>
      <c r="F366" s="7"/>
      <c r="G366" s="7"/>
      <c r="H366" s="7"/>
      <c r="I366" s="7"/>
      <c r="J366" s="7"/>
      <c r="K366" s="7"/>
      <c r="L366" s="7"/>
      <c r="M366" s="7"/>
      <c r="N366" s="7"/>
      <c r="O366" s="7"/>
      <c r="P366" s="7"/>
    </row>
    <row r="367" spans="1:16" x14ac:dyDescent="0.25">
      <c r="A367" s="7"/>
      <c r="B367" s="7"/>
      <c r="C367" s="7"/>
      <c r="D367" s="7"/>
      <c r="E367" s="7"/>
      <c r="F367" s="7"/>
      <c r="G367" s="7"/>
      <c r="H367" s="7"/>
      <c r="I367" s="7"/>
      <c r="J367" s="7"/>
      <c r="K367" s="7"/>
      <c r="L367" s="7"/>
      <c r="M367" s="7"/>
      <c r="N367" s="7"/>
      <c r="O367" s="7"/>
      <c r="P367" s="7"/>
    </row>
    <row r="368" spans="1:16" x14ac:dyDescent="0.25">
      <c r="A368" s="7"/>
      <c r="B368" s="7"/>
      <c r="C368" s="7"/>
      <c r="D368" s="7"/>
      <c r="E368" s="7"/>
      <c r="F368" s="7"/>
      <c r="G368" s="7"/>
      <c r="H368" s="7"/>
      <c r="I368" s="7"/>
      <c r="J368" s="7"/>
      <c r="K368" s="7"/>
      <c r="L368" s="7"/>
      <c r="M368" s="7"/>
      <c r="N368" s="7"/>
      <c r="O368" s="7"/>
      <c r="P368" s="7"/>
    </row>
    <row r="369" spans="1:16" x14ac:dyDescent="0.25">
      <c r="A369" s="7"/>
      <c r="B369" s="7"/>
      <c r="C369" s="7"/>
      <c r="D369" s="7"/>
      <c r="E369" s="7"/>
      <c r="F369" s="7"/>
      <c r="G369" s="7"/>
      <c r="H369" s="7"/>
      <c r="I369" s="7"/>
      <c r="J369" s="7"/>
      <c r="K369" s="7"/>
      <c r="L369" s="7"/>
      <c r="M369" s="7"/>
      <c r="N369" s="7"/>
      <c r="O369" s="7"/>
      <c r="P369" s="7"/>
    </row>
    <row r="370" spans="1:16" x14ac:dyDescent="0.25">
      <c r="A370" s="7"/>
      <c r="B370" s="7"/>
      <c r="C370" s="7"/>
      <c r="D370" s="7"/>
      <c r="E370" s="7"/>
      <c r="F370" s="7"/>
      <c r="G370" s="7"/>
      <c r="H370" s="7"/>
      <c r="I370" s="7"/>
      <c r="J370" s="7"/>
      <c r="K370" s="7"/>
      <c r="L370" s="7"/>
      <c r="M370" s="7"/>
      <c r="N370" s="7"/>
      <c r="O370" s="7"/>
      <c r="P370" s="7"/>
    </row>
    <row r="371" spans="1:16" x14ac:dyDescent="0.25">
      <c r="A371" s="7"/>
      <c r="B371" s="7"/>
      <c r="C371" s="7"/>
      <c r="D371" s="7"/>
      <c r="E371" s="7"/>
      <c r="F371" s="7"/>
      <c r="G371" s="7"/>
      <c r="H371" s="7"/>
      <c r="I371" s="7"/>
      <c r="J371" s="7"/>
      <c r="K371" s="7"/>
      <c r="L371" s="7"/>
      <c r="M371" s="7"/>
      <c r="N371" s="7"/>
      <c r="O371" s="7"/>
      <c r="P371" s="7"/>
    </row>
    <row r="372" spans="1:16" x14ac:dyDescent="0.25">
      <c r="A372" s="7"/>
      <c r="B372" s="7"/>
      <c r="C372" s="7"/>
      <c r="D372" s="7"/>
      <c r="E372" s="7"/>
      <c r="F372" s="7"/>
      <c r="G372" s="7"/>
      <c r="H372" s="7"/>
      <c r="I372" s="7"/>
      <c r="J372" s="7"/>
      <c r="K372" s="7"/>
      <c r="L372" s="7"/>
      <c r="M372" s="7"/>
      <c r="N372" s="7"/>
      <c r="O372" s="7"/>
      <c r="P372" s="7"/>
    </row>
    <row r="373" spans="1:16" x14ac:dyDescent="0.25">
      <c r="A373" s="7"/>
      <c r="B373" s="7"/>
      <c r="C373" s="7"/>
      <c r="D373" s="7"/>
      <c r="E373" s="7"/>
      <c r="F373" s="7"/>
      <c r="G373" s="7"/>
      <c r="H373" s="7"/>
      <c r="I373" s="7"/>
      <c r="J373" s="7"/>
      <c r="K373" s="7"/>
      <c r="L373" s="7"/>
      <c r="M373" s="7"/>
      <c r="N373" s="7"/>
      <c r="O373" s="7"/>
      <c r="P373" s="7"/>
    </row>
    <row r="374" spans="1:16" x14ac:dyDescent="0.25">
      <c r="A374" s="7"/>
      <c r="B374" s="7"/>
      <c r="C374" s="7"/>
      <c r="D374" s="7"/>
      <c r="E374" s="7"/>
      <c r="F374" s="7"/>
      <c r="G374" s="7"/>
      <c r="H374" s="7"/>
      <c r="I374" s="7"/>
      <c r="J374" s="7"/>
      <c r="K374" s="7"/>
      <c r="L374" s="7"/>
      <c r="M374" s="7"/>
      <c r="N374" s="7"/>
      <c r="O374" s="7"/>
      <c r="P374" s="7"/>
    </row>
    <row r="375" spans="1:16" x14ac:dyDescent="0.25">
      <c r="A375" s="7"/>
      <c r="B375" s="7"/>
      <c r="C375" s="7"/>
      <c r="D375" s="7"/>
      <c r="E375" s="7"/>
      <c r="F375" s="7"/>
      <c r="G375" s="7"/>
      <c r="H375" s="7"/>
      <c r="I375" s="7"/>
      <c r="J375" s="7"/>
      <c r="K375" s="7"/>
      <c r="L375" s="7"/>
      <c r="M375" s="7"/>
      <c r="N375" s="7"/>
      <c r="O375" s="7"/>
      <c r="P375" s="7"/>
    </row>
    <row r="376" spans="1:16" x14ac:dyDescent="0.25">
      <c r="A376" s="7"/>
      <c r="B376" s="7"/>
      <c r="C376" s="7"/>
      <c r="D376" s="7"/>
      <c r="E376" s="7"/>
      <c r="F376" s="7"/>
      <c r="G376" s="7"/>
      <c r="H376" s="7"/>
      <c r="I376" s="7"/>
      <c r="J376" s="7"/>
      <c r="K376" s="7"/>
      <c r="L376" s="7"/>
      <c r="M376" s="7"/>
      <c r="N376" s="7"/>
      <c r="O376" s="7"/>
      <c r="P376" s="7"/>
    </row>
    <row r="377" spans="1:16" x14ac:dyDescent="0.25">
      <c r="A377" s="7"/>
      <c r="B377" s="7"/>
      <c r="C377" s="7"/>
      <c r="D377" s="7"/>
      <c r="E377" s="7"/>
      <c r="F377" s="7"/>
      <c r="G377" s="7"/>
      <c r="H377" s="7"/>
      <c r="I377" s="7"/>
      <c r="J377" s="7"/>
      <c r="K377" s="7"/>
      <c r="L377" s="7"/>
      <c r="M377" s="7"/>
      <c r="N377" s="7"/>
      <c r="O377" s="7"/>
      <c r="P377" s="7"/>
    </row>
    <row r="378" spans="1:16" x14ac:dyDescent="0.25">
      <c r="A378" s="7"/>
      <c r="B378" s="7"/>
      <c r="C378" s="7"/>
      <c r="D378" s="7"/>
      <c r="E378" s="7"/>
      <c r="F378" s="7"/>
      <c r="G378" s="7"/>
      <c r="H378" s="7"/>
      <c r="I378" s="7"/>
      <c r="J378" s="7"/>
      <c r="K378" s="7"/>
      <c r="L378" s="7"/>
      <c r="M378" s="7"/>
      <c r="N378" s="7"/>
      <c r="O378" s="7"/>
      <c r="P378" s="7"/>
    </row>
    <row r="379" spans="1:16" x14ac:dyDescent="0.25">
      <c r="A379" s="7"/>
      <c r="B379" s="7"/>
      <c r="C379" s="7"/>
      <c r="D379" s="7"/>
      <c r="E379" s="7"/>
      <c r="F379" s="7"/>
      <c r="G379" s="7"/>
      <c r="H379" s="7"/>
      <c r="I379" s="7"/>
      <c r="J379" s="7"/>
      <c r="K379" s="7"/>
      <c r="L379" s="7"/>
      <c r="M379" s="7"/>
      <c r="N379" s="7"/>
      <c r="O379" s="7"/>
      <c r="P379" s="7"/>
    </row>
    <row r="380" spans="1:16" x14ac:dyDescent="0.25">
      <c r="A380" s="7"/>
      <c r="B380" s="7"/>
      <c r="C380" s="7"/>
      <c r="D380" s="7"/>
      <c r="E380" s="7"/>
      <c r="F380" s="7"/>
      <c r="G380" s="7"/>
      <c r="H380" s="7"/>
      <c r="I380" s="7"/>
      <c r="J380" s="7"/>
      <c r="K380" s="7"/>
      <c r="L380" s="7"/>
      <c r="M380" s="7"/>
      <c r="N380" s="7"/>
      <c r="O380" s="7"/>
      <c r="P380" s="7"/>
    </row>
    <row r="381" spans="1:16" x14ac:dyDescent="0.25">
      <c r="A381" s="7"/>
      <c r="B381" s="7"/>
      <c r="C381" s="7"/>
      <c r="D381" s="7"/>
      <c r="E381" s="7"/>
      <c r="F381" s="7"/>
      <c r="G381" s="7"/>
      <c r="H381" s="7"/>
      <c r="I381" s="7"/>
      <c r="J381" s="7"/>
      <c r="K381" s="7"/>
      <c r="L381" s="7"/>
      <c r="M381" s="7"/>
      <c r="N381" s="7"/>
      <c r="O381" s="7"/>
      <c r="P381" s="7"/>
    </row>
    <row r="382" spans="1:16" x14ac:dyDescent="0.25">
      <c r="A382" s="7"/>
      <c r="B382" s="7"/>
      <c r="C382" s="7"/>
      <c r="D382" s="7"/>
      <c r="E382" s="7"/>
      <c r="F382" s="7"/>
      <c r="G382" s="7"/>
      <c r="H382" s="7"/>
      <c r="I382" s="7"/>
      <c r="J382" s="7"/>
      <c r="K382" s="7"/>
      <c r="L382" s="7"/>
      <c r="M382" s="7"/>
      <c r="N382" s="7"/>
      <c r="O382" s="7"/>
      <c r="P382" s="7"/>
    </row>
    <row r="383" spans="1:16" x14ac:dyDescent="0.25">
      <c r="A383" s="7"/>
      <c r="B383" s="7"/>
      <c r="C383" s="7"/>
      <c r="D383" s="7"/>
      <c r="E383" s="7"/>
      <c r="F383" s="7"/>
      <c r="G383" s="7"/>
      <c r="H383" s="7"/>
      <c r="I383" s="7"/>
      <c r="J383" s="7"/>
      <c r="K383" s="7"/>
      <c r="L383" s="7"/>
      <c r="M383" s="7"/>
      <c r="N383" s="7"/>
      <c r="O383" s="7"/>
      <c r="P383" s="7"/>
    </row>
    <row r="384" spans="1:16" x14ac:dyDescent="0.25">
      <c r="A384" s="7"/>
      <c r="B384" s="7"/>
      <c r="C384" s="7"/>
      <c r="D384" s="7"/>
      <c r="E384" s="7"/>
      <c r="F384" s="7"/>
      <c r="G384" s="7"/>
      <c r="H384" s="7"/>
      <c r="I384" s="7"/>
      <c r="J384" s="7"/>
      <c r="K384" s="7"/>
      <c r="L384" s="7"/>
      <c r="M384" s="7"/>
      <c r="N384" s="7"/>
      <c r="O384" s="7"/>
      <c r="P384" s="7"/>
    </row>
    <row r="385" spans="1:16" x14ac:dyDescent="0.25">
      <c r="A385" s="7"/>
      <c r="B385" s="7"/>
      <c r="C385" s="7"/>
      <c r="D385" s="7"/>
      <c r="E385" s="7"/>
      <c r="F385" s="7"/>
      <c r="G385" s="7"/>
      <c r="H385" s="7"/>
      <c r="I385" s="7"/>
      <c r="J385" s="7"/>
      <c r="K385" s="7"/>
      <c r="L385" s="7"/>
      <c r="M385" s="7"/>
      <c r="N385" s="7"/>
      <c r="O385" s="7"/>
      <c r="P385" s="7"/>
    </row>
    <row r="386" spans="1:16" x14ac:dyDescent="0.25">
      <c r="A386" s="7"/>
      <c r="B386" s="7"/>
      <c r="C386" s="7"/>
      <c r="D386" s="7"/>
      <c r="E386" s="7"/>
      <c r="F386" s="7"/>
      <c r="G386" s="7"/>
      <c r="H386" s="7"/>
      <c r="I386" s="7"/>
      <c r="J386" s="7"/>
      <c r="K386" s="7"/>
      <c r="L386" s="7"/>
      <c r="M386" s="7"/>
      <c r="N386" s="7"/>
      <c r="O386" s="7"/>
      <c r="P386" s="7"/>
    </row>
    <row r="387" spans="1:16" x14ac:dyDescent="0.25">
      <c r="A387" s="7"/>
      <c r="B387" s="7"/>
      <c r="C387" s="7"/>
      <c r="D387" s="7"/>
      <c r="E387" s="7"/>
      <c r="F387" s="7"/>
      <c r="G387" s="7"/>
      <c r="H387" s="7"/>
      <c r="I387" s="7"/>
      <c r="J387" s="7"/>
      <c r="K387" s="7"/>
      <c r="L387" s="7"/>
      <c r="M387" s="7"/>
      <c r="N387" s="7"/>
      <c r="O387" s="7"/>
      <c r="P387" s="7"/>
    </row>
    <row r="388" spans="1:16" x14ac:dyDescent="0.25">
      <c r="A388" s="7"/>
      <c r="B388" s="7"/>
      <c r="C388" s="7"/>
      <c r="D388" s="7"/>
      <c r="E388" s="7"/>
      <c r="F388" s="7"/>
      <c r="G388" s="7"/>
      <c r="H388" s="7"/>
      <c r="I388" s="7"/>
      <c r="J388" s="7"/>
      <c r="K388" s="7"/>
      <c r="L388" s="7"/>
      <c r="M388" s="7"/>
      <c r="N388" s="7"/>
      <c r="O388" s="7"/>
      <c r="P388" s="7"/>
    </row>
    <row r="389" spans="1:16" x14ac:dyDescent="0.25">
      <c r="A389" s="7"/>
      <c r="B389" s="7"/>
      <c r="C389" s="7"/>
      <c r="D389" s="7"/>
      <c r="E389" s="7"/>
      <c r="F389" s="7"/>
      <c r="G389" s="7"/>
      <c r="H389" s="7"/>
      <c r="I389" s="7"/>
      <c r="J389" s="7"/>
      <c r="K389" s="7"/>
      <c r="L389" s="7"/>
      <c r="M389" s="7"/>
      <c r="N389" s="7"/>
      <c r="O389" s="7"/>
      <c r="P389" s="7"/>
    </row>
  </sheetData>
  <sheetProtection algorithmName="SHA-512" hashValue="+fvGj6uyVZbHNBuFCS0s/urf7vSq7aUy0zI6Dh/ZZRsRvIAx24aX0k3tyiLug207gVjiZ5Tugn1jV4bRoQumWA==" saltValue="CDHfK4gSBulqLAxmqdT7Hg==" spinCount="100000" sheet="1" selectLockedCells="1"/>
  <mergeCells count="9">
    <mergeCell ref="N2:N3"/>
    <mergeCell ref="G6:H7"/>
    <mergeCell ref="G3:H4"/>
    <mergeCell ref="M7:O7"/>
    <mergeCell ref="A3:A4"/>
    <mergeCell ref="B3:B4"/>
    <mergeCell ref="L2:L3"/>
    <mergeCell ref="K2:K3"/>
    <mergeCell ref="M2:M3"/>
  </mergeCells>
  <conditionalFormatting sqref="A5">
    <cfRule type="cellIs" dxfId="6" priority="1" operator="equal">
      <formula>"eingetragen"</formula>
    </cfRule>
    <cfRule type="cellIs" dxfId="5" priority="2" operator="equal">
      <formula>"Angaben unvollständig"</formula>
    </cfRule>
  </conditionalFormatting>
  <conditionalFormatting sqref="B3:B5">
    <cfRule type="cellIs" dxfId="4" priority="5" operator="equal">
      <formula>"eingetragen"</formula>
    </cfRule>
    <cfRule type="cellIs" dxfId="3" priority="6" operator="equal">
      <formula>"Angaben unvollständig"</formula>
    </cfRule>
  </conditionalFormatting>
  <conditionalFormatting sqref="G6:H7">
    <cfRule type="cellIs" dxfId="2" priority="3" operator="equal">
      <formula>"bitte bei Persönlichen Angaben Ziel-Studiengang (Bewerbung auf…) auswählen"</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B2DEEAC-D9E0-48F8-B7CE-792024D2973C}">
          <x14:formula1>
            <xm:f>OFFSET(Inhalte_Container!$X$4,1,MATCH($G$6,Inhalte_Container!$Y$4:$AE$4,0),INDEX(Inhalte_Container!$Y$3:$AE$3,1,MATCH($G$6,Inhalte_Container!$Y$4:$AE$4,0)))</xm:f>
          </x14:formula1>
          <xm:sqref>G9:G71</xm:sqref>
        </x14:dataValidation>
        <x14:dataValidation type="list" allowBlank="1" showInputMessage="1" showErrorMessage="1" xr:uid="{F23F9788-A795-49E1-9491-307EFA56F373}">
          <x14:formula1>
            <xm:f>OFFSET(Inhalte_Container!$I$5,MATCH($G$6&amp;G9,Inhalte_Container!$G$5:$G$1048576,0)-1,,COUNTIF(Inhalte_Container!$G$5:$G$1048576,$G$6&amp;G9),)</xm:f>
          </x14:formula1>
          <xm:sqref>H9:H71</xm:sqref>
        </x14:dataValidation>
        <x14:dataValidation type="list" allowBlank="1" showInputMessage="1" showErrorMessage="1" xr:uid="{BDA971D7-F7E8-4F91-8B6C-63F887352D82}">
          <x14:formula1>
            <xm:f>OFFSET(Inhalte_Container!$AH$5,,MATCH(L$8,Inhalte_Container!$AH$3:$AK$3,0)-1,COUNTA(Inhalte_Container!AI$5:AI$33)+1,1)</xm:f>
          </x14:formula1>
          <xm:sqref>L9:N71</xm:sqref>
        </x14:dataValidation>
        <x14:dataValidation type="list" allowBlank="1" showInputMessage="1" showErrorMessage="1" xr:uid="{9A7C66E3-D4CB-4ABD-AB21-E9C3C6B8D949}">
          <x14:formula1>
            <xm:f>Inhalte_Container!$AK$5:$AK$10</xm:f>
          </x14:formula1>
          <xm:sqref>O9:O71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03424-3B6A-422F-8FA9-A401463D2413}">
  <dimension ref="A5:V324"/>
  <sheetViews>
    <sheetView workbookViewId="0">
      <selection activeCell="E13" sqref="E13"/>
    </sheetView>
  </sheetViews>
  <sheetFormatPr baseColWidth="10" defaultRowHeight="15" x14ac:dyDescent="0.25"/>
  <cols>
    <col min="3" max="4" width="22.7109375" customWidth="1"/>
    <col min="5" max="5" width="5.85546875" customWidth="1"/>
    <col min="8" max="8" width="18.140625" customWidth="1"/>
    <col min="9" max="10" width="13" customWidth="1"/>
    <col min="11" max="11" width="9.140625" customWidth="1"/>
    <col min="12" max="12" width="15.140625" customWidth="1"/>
    <col min="18" max="18" width="44.42578125" customWidth="1"/>
    <col min="19" max="19" width="40.85546875" bestFit="1" customWidth="1"/>
    <col min="20" max="20" width="55.5703125" customWidth="1"/>
    <col min="21" max="21" width="14" bestFit="1" customWidth="1"/>
    <col min="25" max="25" width="20.140625" bestFit="1" customWidth="1"/>
    <col min="26" max="26" width="5.42578125" bestFit="1" customWidth="1"/>
    <col min="27" max="27" width="10.7109375" bestFit="1" customWidth="1"/>
    <col min="28" max="28" width="24.7109375" bestFit="1" customWidth="1"/>
    <col min="29" max="29" width="56.28515625" bestFit="1" customWidth="1"/>
    <col min="30" max="30" width="13.28515625" bestFit="1" customWidth="1"/>
    <col min="31" max="33" width="14.42578125" bestFit="1" customWidth="1"/>
  </cols>
  <sheetData>
    <row r="5" spans="1:22" x14ac:dyDescent="0.25">
      <c r="C5" t="s">
        <v>324</v>
      </c>
      <c r="G5" t="s">
        <v>325</v>
      </c>
      <c r="J5" t="s">
        <v>370</v>
      </c>
      <c r="V5" t="s">
        <v>328</v>
      </c>
    </row>
    <row r="6" spans="1:22" ht="15" customHeight="1" x14ac:dyDescent="0.25">
      <c r="C6" t="s">
        <v>369</v>
      </c>
      <c r="D6" t="s">
        <v>475</v>
      </c>
      <c r="E6" t="s">
        <v>24</v>
      </c>
      <c r="F6" t="s">
        <v>329</v>
      </c>
      <c r="G6" t="s">
        <v>0</v>
      </c>
      <c r="H6" t="s">
        <v>36</v>
      </c>
      <c r="I6" t="s">
        <v>369</v>
      </c>
      <c r="J6" t="s">
        <v>251</v>
      </c>
      <c r="K6" t="s">
        <v>24</v>
      </c>
      <c r="L6" t="s">
        <v>250</v>
      </c>
      <c r="R6" s="29" t="str">
        <f>IF(ROW()&lt;COUNTIF(Inhalte_Container!$A:$A,'Erbrachte Vorleistungen'!$G$6)+ROW($O$6),INDEX(Inhalte_Container!A:A,MATCH('Erbrachte Vorleistungen'!$G$6,Inhalte_Container!$A:$A,0)+ROW()-6),"")</f>
        <v/>
      </c>
      <c r="S6" s="29" t="str">
        <f>IF(ROW()&lt;COUNTIF(Inhalte_Container!$A:$A,'Erbrachte Vorleistungen'!$G$6)+ROW($O$6),INDEX(Inhalte_Container!F:F,MATCH('Erbrachte Vorleistungen'!$G$6,Inhalte_Container!$A:$A,0)+ROW()-6),"")</f>
        <v/>
      </c>
      <c r="T6" s="29" t="str">
        <f>IF(ROW()&lt;COUNTIF(Inhalte_Container!$A:$A,'Erbrachte Vorleistungen'!$G$6)+ROW($O$6),INDEX(Inhalte_Container!I:I,MATCH('Erbrachte Vorleistungen'!$G$6,Inhalte_Container!$A:$A,0)+ROW()-6),"")</f>
        <v/>
      </c>
      <c r="U6" s="29" t="str">
        <f>IF(ROW()&lt;COUNTIF(Inhalte_Container!$A:$A,'Erbrachte Vorleistungen'!$G$6)+ROW($O$6),INDEX(Inhalte_Container!N:N,MATCH('Erbrachte Vorleistungen'!$G$6,Inhalte_Container!$A:$A,0)+ROW()-6),"")</f>
        <v/>
      </c>
      <c r="V6" t="str">
        <f>IF(R6="","",IF(OR(COUNTIF($N$7:$N$324,S6&amp;T6),COUNTIF($N$7:$N$324,S6&amp;"komplett")),"erfüllt","fehlt"))</f>
        <v/>
      </c>
    </row>
    <row r="7" spans="1:22" ht="15" customHeight="1" x14ac:dyDescent="0.25">
      <c r="A7" s="29">
        <v>1</v>
      </c>
      <c r="B7" s="29" t="str">
        <f>IF(OR('Erbrachte Vorleistungen'!M9="nein",'Erbrachte Vorleistungen'!M9=""),"",ROW()-6)</f>
        <v/>
      </c>
      <c r="C7" s="29" t="str">
        <f>IFERROR(INDEX('Erbrachte Vorleistungen'!C$9:C$71,SMALL($B$7:$B$57,$A$7:$A$57)),"")</f>
        <v/>
      </c>
      <c r="D7" s="29" t="str">
        <f>IFERROR(INDEX('Erbrachte Vorleistungen'!D$9:D$71,SMALL($B$7:$B$57,$A$7:$A$57)),"")</f>
        <v/>
      </c>
      <c r="E7" s="29" t="str">
        <f>IFERROR(INDEX('Erbrachte Vorleistungen'!F$9:F$71,SMALL($B$7:$B$57,$A$7:$A$57)),"")</f>
        <v/>
      </c>
      <c r="F7" s="29"/>
      <c r="G7" s="29" t="str">
        <f>IFERROR(INDEX('Erbrachte Vorleistungen'!G$9:G$71,SMALL($B$7:$B$57,$A$7:$A$57)),"")</f>
        <v/>
      </c>
      <c r="H7" s="29" t="str">
        <f>IFERROR(INDEX('Erbrachte Vorleistungen'!H$9:H$71,SMALL($B$7:$B$57,$A$7:$A$57)),"")</f>
        <v/>
      </c>
      <c r="I7" s="29" t="str">
        <f>IFERROR(INDEX(Inhalte_Container!$N$5:$N$1048576,MATCH('Erbrachte Vorleistungen'!$G$6&amp;'erfüllte Leistungen'!G7&amp;'erfüllte Leistungen'!H7,Inhalte_Container!$O$5:$O$1048576,0)),"")</f>
        <v/>
      </c>
      <c r="J7" s="29" t="str">
        <f>IFERROR(INDEX('Erbrachte Vorleistungen'!M$9:M$71,SMALL($B$7:$B$57,$A$7:$A$57)),"")</f>
        <v/>
      </c>
      <c r="K7" s="29" t="str">
        <f>IFERROR(INDEX('Erbrachte Vorleistungen'!N$9:N$71,SMALL($B$7:$B$57,$A$7:$A$57)),"")</f>
        <v/>
      </c>
      <c r="L7" s="29" t="str">
        <f>IFERROR(INDEX('Erbrachte Vorleistungen'!O$9:O$71,SMALL($B$7:$B$57,$A$7:$A$57)),"")</f>
        <v/>
      </c>
      <c r="M7" s="29"/>
      <c r="N7" s="32" t="str">
        <f>G7&amp;H7</f>
        <v/>
      </c>
      <c r="R7" s="29" t="str">
        <f>IF(ROW()&lt;COUNTIF(Inhalte_Container!$A:$A,'Erbrachte Vorleistungen'!$G$6)+ROW($O$6),INDEX(Inhalte_Container!A:A,MATCH('Erbrachte Vorleistungen'!$G$6,Inhalte_Container!$A:$A,0)+ROW()-6),"")</f>
        <v/>
      </c>
      <c r="S7" s="29" t="str">
        <f>IF(ROW()&lt;COUNTIF(Inhalte_Container!$A:$A,'Erbrachte Vorleistungen'!$G$6)+ROW($O$6),INDEX(Inhalte_Container!F:F,MATCH('Erbrachte Vorleistungen'!$G$6,Inhalte_Container!$A:$A,0)+ROW()-6),"")</f>
        <v/>
      </c>
      <c r="T7" s="29" t="str">
        <f>IF(ROW()&lt;COUNTIF(Inhalte_Container!$A:$A,'Erbrachte Vorleistungen'!$G$6)+ROW($O$6),INDEX(Inhalte_Container!I:I,MATCH('Erbrachte Vorleistungen'!$G$6,Inhalte_Container!$A:$A,0)+ROW()-6),"")</f>
        <v/>
      </c>
      <c r="U7" s="29" t="str">
        <f>IF(ROW()&lt;COUNTIF(Inhalte_Container!$A:$A,'Erbrachte Vorleistungen'!$G$6)+ROW($O$6),INDEX(Inhalte_Container!N:N,MATCH('Erbrachte Vorleistungen'!$G$6,Inhalte_Container!$A:$A,0)+ROW()-6),"")</f>
        <v/>
      </c>
      <c r="V7" t="str">
        <f t="shared" ref="V7:V70" si="0">IF(R7="","",IF(OR(COUNTIF($N$7:$N$324,S7&amp;T7),COUNTIF($N$7:$N$324,S7&amp;"komplett")),"erfüllt","fehlt"))</f>
        <v/>
      </c>
    </row>
    <row r="8" spans="1:22" x14ac:dyDescent="0.25">
      <c r="A8" s="29">
        <v>2</v>
      </c>
      <c r="B8" s="29" t="str">
        <f>IF(OR('Erbrachte Vorleistungen'!M10="nein",'Erbrachte Vorleistungen'!M10=""),"",ROW()-6)</f>
        <v/>
      </c>
      <c r="C8" s="29" t="str">
        <f>IFERROR(INDEX('Erbrachte Vorleistungen'!C$9:C$71,SMALL($B$7:$B$57,$A$7:$A$57)),"")</f>
        <v/>
      </c>
      <c r="D8" s="29" t="str">
        <f>IFERROR(INDEX('Erbrachte Vorleistungen'!D$9:D$71,SMALL($B$7:$B$57,$A$7:$A$57)),"")</f>
        <v/>
      </c>
      <c r="E8" s="29" t="str">
        <f>IFERROR(INDEX('Erbrachte Vorleistungen'!F$9:F$71,SMALL($B$7:$B$57,$A$7:$A$57)),"")</f>
        <v/>
      </c>
      <c r="F8" s="29"/>
      <c r="G8" s="29" t="str">
        <f>IFERROR(INDEX('Erbrachte Vorleistungen'!G$9:G$71,SMALL($B$7:$B$57,$A$7:$A$57)),"")</f>
        <v/>
      </c>
      <c r="H8" s="29" t="str">
        <f>IFERROR(INDEX('Erbrachte Vorleistungen'!H$9:H$71,SMALL($B$7:$B$57,$A$7:$A$57)),"")</f>
        <v/>
      </c>
      <c r="I8" s="29" t="str">
        <f>IFERROR(INDEX(Inhalte_Container!$N$5:$N$1048576,MATCH('Erbrachte Vorleistungen'!$G$6&amp;'erfüllte Leistungen'!G8&amp;'erfüllte Leistungen'!H8,Inhalte_Container!$O$5:$O$1048576,0)),"")</f>
        <v/>
      </c>
      <c r="J8" s="29" t="str">
        <f>IFERROR(INDEX('Erbrachte Vorleistungen'!M$9:M$71,SMALL($B$7:$B$57,$A$7:$A$57)),"")</f>
        <v/>
      </c>
      <c r="K8" s="29" t="str">
        <f>IFERROR(INDEX('Erbrachte Vorleistungen'!N$9:N$71,SMALL($B$7:$B$57,$A$7:$A$57)),"")</f>
        <v/>
      </c>
      <c r="L8" s="29" t="str">
        <f>IFERROR(INDEX('Erbrachte Vorleistungen'!O$9:O$71,SMALL($B$7:$B$57,$A$7:$A$57)),"")</f>
        <v/>
      </c>
      <c r="M8" s="29"/>
      <c r="N8" s="32" t="str">
        <f t="shared" ref="N8:N18" si="1">G8&amp;H8</f>
        <v/>
      </c>
      <c r="R8" s="29" t="str">
        <f>IF(ROW()&lt;COUNTIF(Inhalte_Container!$A:$A,'Erbrachte Vorleistungen'!$G$6)+ROW($O$6),INDEX(Inhalte_Container!A:A,MATCH('Erbrachte Vorleistungen'!$G$6,Inhalte_Container!$A:$A,0)+ROW()-6),"")</f>
        <v/>
      </c>
      <c r="S8" s="29" t="str">
        <f>IF(ROW()&lt;COUNTIF(Inhalte_Container!$A:$A,'Erbrachte Vorleistungen'!$G$6)+ROW($O$6),INDEX(Inhalte_Container!F:F,MATCH('Erbrachte Vorleistungen'!$G$6,Inhalte_Container!$A:$A,0)+ROW()-6),"")</f>
        <v/>
      </c>
      <c r="T8" s="29" t="str">
        <f>IF(ROW()&lt;COUNTIF(Inhalte_Container!$A:$A,'Erbrachte Vorleistungen'!$G$6)+ROW($O$6),INDEX(Inhalte_Container!I:I,MATCH('Erbrachte Vorleistungen'!$G$6,Inhalte_Container!$A:$A,0)+ROW()-6),"")</f>
        <v/>
      </c>
      <c r="U8" s="29" t="str">
        <f>IF(ROW()&lt;COUNTIF(Inhalte_Container!$A:$A,'Erbrachte Vorleistungen'!$G$6)+ROW($O$6),INDEX(Inhalte_Container!N:N,MATCH('Erbrachte Vorleistungen'!$G$6,Inhalte_Container!$A:$A,0)+ROW()-6),"")</f>
        <v/>
      </c>
      <c r="V8" t="str">
        <f t="shared" si="0"/>
        <v/>
      </c>
    </row>
    <row r="9" spans="1:22" x14ac:dyDescent="0.25">
      <c r="A9" s="29">
        <v>3</v>
      </c>
      <c r="B9" s="29" t="str">
        <f>IF(OR('Erbrachte Vorleistungen'!M11="nein",'Erbrachte Vorleistungen'!M11=""),"",ROW()-6)</f>
        <v/>
      </c>
      <c r="C9" s="29" t="str">
        <f>IFERROR(INDEX('Erbrachte Vorleistungen'!C$9:C$71,SMALL($B$7:$B$57,$A$7:$A$57)),"")</f>
        <v/>
      </c>
      <c r="D9" s="29" t="str">
        <f>IFERROR(INDEX('Erbrachte Vorleistungen'!D$9:D$71,SMALL($B$7:$B$57,$A$7:$A$57)),"")</f>
        <v/>
      </c>
      <c r="E9" s="29" t="str">
        <f>IFERROR(INDEX('Erbrachte Vorleistungen'!F$9:F$71,SMALL($B$7:$B$57,$A$7:$A$57)),"")</f>
        <v/>
      </c>
      <c r="F9" s="29"/>
      <c r="G9" s="29" t="str">
        <f>IFERROR(INDEX('Erbrachte Vorleistungen'!G$9:G$71,SMALL($B$7:$B$57,$A$7:$A$57)),"")</f>
        <v/>
      </c>
      <c r="H9" s="29" t="str">
        <f>IFERROR(INDEX('Erbrachte Vorleistungen'!H$9:H$71,SMALL($B$7:$B$57,$A$7:$A$57)),"")</f>
        <v/>
      </c>
      <c r="I9" s="29" t="str">
        <f>IFERROR(INDEX(Inhalte_Container!$N$5:$N$1048576,MATCH('Erbrachte Vorleistungen'!$G$6&amp;'erfüllte Leistungen'!G9&amp;'erfüllte Leistungen'!H9,Inhalte_Container!$O$5:$O$1048576,0)),"")</f>
        <v/>
      </c>
      <c r="J9" s="29" t="str">
        <f>IFERROR(INDEX('Erbrachte Vorleistungen'!M$9:M$71,SMALL($B$7:$B$57,$A$7:$A$57)),"")</f>
        <v/>
      </c>
      <c r="K9" s="29" t="str">
        <f>IFERROR(INDEX('Erbrachte Vorleistungen'!N$9:N$71,SMALL($B$7:$B$57,$A$7:$A$57)),"")</f>
        <v/>
      </c>
      <c r="L9" s="29" t="str">
        <f>IFERROR(INDEX('Erbrachte Vorleistungen'!O$9:O$71,SMALL($B$7:$B$57,$A$7:$A$57)),"")</f>
        <v/>
      </c>
      <c r="M9" s="29"/>
      <c r="N9" s="32" t="str">
        <f t="shared" si="1"/>
        <v/>
      </c>
      <c r="R9" s="29" t="str">
        <f>IF(ROW()&lt;COUNTIF(Inhalte_Container!$A:$A,'Erbrachte Vorleistungen'!$G$6)+ROW($O$6),INDEX(Inhalte_Container!A:A,MATCH('Erbrachte Vorleistungen'!$G$6,Inhalte_Container!$A:$A,0)+ROW()-6),"")</f>
        <v/>
      </c>
      <c r="S9" s="29" t="str">
        <f>IF(ROW()&lt;COUNTIF(Inhalte_Container!$A:$A,'Erbrachte Vorleistungen'!$G$6)+ROW($O$6),INDEX(Inhalte_Container!F:F,MATCH('Erbrachte Vorleistungen'!$G$6,Inhalte_Container!$A:$A,0)+ROW()-6),"")</f>
        <v/>
      </c>
      <c r="T9" s="29" t="str">
        <f>IF(ROW()&lt;COUNTIF(Inhalte_Container!$A:$A,'Erbrachte Vorleistungen'!$G$6)+ROW($O$6),INDEX(Inhalte_Container!I:I,MATCH('Erbrachte Vorleistungen'!$G$6,Inhalte_Container!$A:$A,0)+ROW()-6),"")</f>
        <v/>
      </c>
      <c r="U9" s="29" t="str">
        <f>IF(ROW()&lt;COUNTIF(Inhalte_Container!$A:$A,'Erbrachte Vorleistungen'!$G$6)+ROW($O$6),INDEX(Inhalte_Container!N:N,MATCH('Erbrachte Vorleistungen'!$G$6,Inhalte_Container!$A:$A,0)+ROW()-6),"")</f>
        <v/>
      </c>
      <c r="V9" t="str">
        <f t="shared" si="0"/>
        <v/>
      </c>
    </row>
    <row r="10" spans="1:22" x14ac:dyDescent="0.25">
      <c r="A10" s="29">
        <v>4</v>
      </c>
      <c r="B10" s="29" t="str">
        <f>IF(OR('Erbrachte Vorleistungen'!M12="nein",'Erbrachte Vorleistungen'!M12=""),"",ROW()-6)</f>
        <v/>
      </c>
      <c r="C10" s="29" t="str">
        <f>IFERROR(INDEX('Erbrachte Vorleistungen'!C$9:C$71,SMALL($B$7:$B$57,$A$7:$A$57)),"")</f>
        <v/>
      </c>
      <c r="D10" s="29" t="str">
        <f>IFERROR(INDEX('Erbrachte Vorleistungen'!D$9:D$71,SMALL($B$7:$B$57,$A$7:$A$57)),"")</f>
        <v/>
      </c>
      <c r="E10" s="29" t="str">
        <f>IFERROR(INDEX('Erbrachte Vorleistungen'!F$9:F$71,SMALL($B$7:$B$57,$A$7:$A$57)),"")</f>
        <v/>
      </c>
      <c r="F10" s="29"/>
      <c r="G10" s="29" t="str">
        <f>IFERROR(INDEX('Erbrachte Vorleistungen'!G$9:G$71,SMALL($B$7:$B$57,$A$7:$A$57)),"")</f>
        <v/>
      </c>
      <c r="H10" s="29" t="str">
        <f>IFERROR(INDEX('Erbrachte Vorleistungen'!H$9:H$71,SMALL($B$7:$B$57,$A$7:$A$57)),"")</f>
        <v/>
      </c>
      <c r="I10" s="29" t="str">
        <f>IFERROR(INDEX(Inhalte_Container!$N$5:$N$1048576,MATCH('Erbrachte Vorleistungen'!$G$6&amp;'erfüllte Leistungen'!G10&amp;'erfüllte Leistungen'!H10,Inhalte_Container!$O$5:$O$1048576,0)),"")</f>
        <v/>
      </c>
      <c r="J10" s="29" t="str">
        <f>IFERROR(INDEX('Erbrachte Vorleistungen'!M$9:M$71,SMALL($B$7:$B$57,$A$7:$A$57)),"")</f>
        <v/>
      </c>
      <c r="K10" s="29" t="str">
        <f>IFERROR(INDEX('Erbrachte Vorleistungen'!N$9:N$71,SMALL($B$7:$B$57,$A$7:$A$57)),"")</f>
        <v/>
      </c>
      <c r="L10" s="29" t="str">
        <f>IFERROR(INDEX('Erbrachte Vorleistungen'!O$9:O$71,SMALL($B$7:$B$57,$A$7:$A$57)),"")</f>
        <v/>
      </c>
      <c r="M10" s="29"/>
      <c r="N10" s="32" t="str">
        <f t="shared" si="1"/>
        <v/>
      </c>
      <c r="R10" s="29" t="str">
        <f>IF(ROW()&lt;COUNTIF(Inhalte_Container!$A:$A,'Erbrachte Vorleistungen'!$G$6)+ROW($O$6),INDEX(Inhalte_Container!A:A,MATCH('Erbrachte Vorleistungen'!$G$6,Inhalte_Container!$A:$A,0)+ROW()-6),"")</f>
        <v/>
      </c>
      <c r="S10" s="29" t="str">
        <f>IF(ROW()&lt;COUNTIF(Inhalte_Container!$A:$A,'Erbrachte Vorleistungen'!$G$6)+ROW($O$6),INDEX(Inhalte_Container!F:F,MATCH('Erbrachte Vorleistungen'!$G$6,Inhalte_Container!$A:$A,0)+ROW()-6),"")</f>
        <v/>
      </c>
      <c r="T10" s="29" t="str">
        <f>IF(ROW()&lt;COUNTIF(Inhalte_Container!$A:$A,'Erbrachte Vorleistungen'!$G$6)+ROW($O$6),INDEX(Inhalte_Container!I:I,MATCH('Erbrachte Vorleistungen'!$G$6,Inhalte_Container!$A:$A,0)+ROW()-6),"")</f>
        <v/>
      </c>
      <c r="U10" s="29" t="str">
        <f>IF(ROW()&lt;COUNTIF(Inhalte_Container!$A:$A,'Erbrachte Vorleistungen'!$G$6)+ROW($O$6),INDEX(Inhalte_Container!N:N,MATCH('Erbrachte Vorleistungen'!$G$6,Inhalte_Container!$A:$A,0)+ROW()-6),"")</f>
        <v/>
      </c>
      <c r="V10" t="str">
        <f t="shared" si="0"/>
        <v/>
      </c>
    </row>
    <row r="11" spans="1:22" x14ac:dyDescent="0.25">
      <c r="A11" s="29">
        <v>5</v>
      </c>
      <c r="B11" s="29" t="str">
        <f>IF(OR('Erbrachte Vorleistungen'!M13="nein",'Erbrachte Vorleistungen'!M13=""),"",ROW()-6)</f>
        <v/>
      </c>
      <c r="C11" s="29" t="str">
        <f>IFERROR(INDEX('Erbrachte Vorleistungen'!C$9:C$71,SMALL($B$7:$B$57,$A$7:$A$57)),"")</f>
        <v/>
      </c>
      <c r="D11" s="29" t="str">
        <f>IFERROR(INDEX('Erbrachte Vorleistungen'!D$9:D$71,SMALL($B$7:$B$57,$A$7:$A$57)),"")</f>
        <v/>
      </c>
      <c r="E11" s="29" t="str">
        <f>IFERROR(INDEX('Erbrachte Vorleistungen'!F$9:F$71,SMALL($B$7:$B$57,$A$7:$A$57)),"")</f>
        <v/>
      </c>
      <c r="F11" s="29"/>
      <c r="G11" s="29" t="str">
        <f>IFERROR(INDEX('Erbrachte Vorleistungen'!G$9:G$71,SMALL($B$7:$B$57,$A$7:$A$57)),"")</f>
        <v/>
      </c>
      <c r="H11" s="29" t="str">
        <f>IFERROR(INDEX('Erbrachte Vorleistungen'!H$9:H$71,SMALL($B$7:$B$57,$A$7:$A$57)),"")</f>
        <v/>
      </c>
      <c r="I11" s="29" t="str">
        <f>IFERROR(INDEX(Inhalte_Container!$N$5:$N$1048576,MATCH('Erbrachte Vorleistungen'!$G$6&amp;'erfüllte Leistungen'!G11&amp;'erfüllte Leistungen'!H11,Inhalte_Container!$O$5:$O$1048576,0)),"")</f>
        <v/>
      </c>
      <c r="J11" s="29" t="str">
        <f>IFERROR(INDEX('Erbrachte Vorleistungen'!M$9:M$71,SMALL($B$7:$B$57,$A$7:$A$57)),"")</f>
        <v/>
      </c>
      <c r="K11" s="29" t="str">
        <f>IFERROR(INDEX('Erbrachte Vorleistungen'!N$9:N$71,SMALL($B$7:$B$57,$A$7:$A$57)),"")</f>
        <v/>
      </c>
      <c r="L11" s="29" t="str">
        <f>IFERROR(INDEX('Erbrachte Vorleistungen'!O$9:O$71,SMALL($B$7:$B$57,$A$7:$A$57)),"")</f>
        <v/>
      </c>
      <c r="M11" s="29"/>
      <c r="N11" s="32" t="str">
        <f t="shared" si="1"/>
        <v/>
      </c>
      <c r="R11" s="29" t="str">
        <f>IF(ROW()&lt;COUNTIF(Inhalte_Container!$A:$A,'Erbrachte Vorleistungen'!$G$6)+ROW($O$6),INDEX(Inhalte_Container!A:A,MATCH('Erbrachte Vorleistungen'!$G$6,Inhalte_Container!$A:$A,0)+ROW()-6),"")</f>
        <v/>
      </c>
      <c r="S11" s="29" t="str">
        <f>IF(ROW()&lt;COUNTIF(Inhalte_Container!$A:$A,'Erbrachte Vorleistungen'!$G$6)+ROW($O$6),INDEX(Inhalte_Container!F:F,MATCH('Erbrachte Vorleistungen'!$G$6,Inhalte_Container!$A:$A,0)+ROW()-6),"")</f>
        <v/>
      </c>
      <c r="T11" s="29" t="str">
        <f>IF(ROW()&lt;COUNTIF(Inhalte_Container!$A:$A,'Erbrachte Vorleistungen'!$G$6)+ROW($O$6),INDEX(Inhalte_Container!I:I,MATCH('Erbrachte Vorleistungen'!$G$6,Inhalte_Container!$A:$A,0)+ROW()-6),"")</f>
        <v/>
      </c>
      <c r="U11" s="29" t="str">
        <f>IF(ROW()&lt;COUNTIF(Inhalte_Container!$A:$A,'Erbrachte Vorleistungen'!$G$6)+ROW($O$6),INDEX(Inhalte_Container!N:N,MATCH('Erbrachte Vorleistungen'!$G$6,Inhalte_Container!$A:$A,0)+ROW()-6),"")</f>
        <v/>
      </c>
      <c r="V11" t="str">
        <f t="shared" si="0"/>
        <v/>
      </c>
    </row>
    <row r="12" spans="1:22" x14ac:dyDescent="0.25">
      <c r="A12" s="29">
        <v>6</v>
      </c>
      <c r="B12" s="29" t="str">
        <f>IF(OR('Erbrachte Vorleistungen'!M14="nein",'Erbrachte Vorleistungen'!M14=""),"",ROW()-6)</f>
        <v/>
      </c>
      <c r="C12" s="29" t="str">
        <f>IFERROR(INDEX('Erbrachte Vorleistungen'!C$9:C$71,SMALL($B$7:$B$57,$A$7:$A$57)),"")</f>
        <v/>
      </c>
      <c r="D12" s="29" t="str">
        <f>IFERROR(INDEX('Erbrachte Vorleistungen'!D$9:D$71,SMALL($B$7:$B$57,$A$7:$A$57)),"")</f>
        <v/>
      </c>
      <c r="E12" s="29" t="str">
        <f>IFERROR(INDEX('Erbrachte Vorleistungen'!F$9:F$71,SMALL($B$7:$B$57,$A$7:$A$57)),"")</f>
        <v/>
      </c>
      <c r="F12" s="29"/>
      <c r="G12" s="29" t="str">
        <f>IFERROR(INDEX('Erbrachte Vorleistungen'!G$9:G$71,SMALL($B$7:$B$57,$A$7:$A$57)),"")</f>
        <v/>
      </c>
      <c r="H12" s="29" t="str">
        <f>IFERROR(INDEX('Erbrachte Vorleistungen'!H$9:H$71,SMALL($B$7:$B$57,$A$7:$A$57)),"")</f>
        <v/>
      </c>
      <c r="I12" s="29" t="str">
        <f>IFERROR(INDEX(Inhalte_Container!$N$5:$N$1048576,MATCH('Erbrachte Vorleistungen'!$G$6&amp;'erfüllte Leistungen'!G12&amp;'erfüllte Leistungen'!H12,Inhalte_Container!$O$5:$O$1048576,0)),"")</f>
        <v/>
      </c>
      <c r="J12" s="29" t="str">
        <f>IFERROR(INDEX('Erbrachte Vorleistungen'!M$9:M$71,SMALL($B$7:$B$57,$A$7:$A$57)),"")</f>
        <v/>
      </c>
      <c r="K12" s="29" t="str">
        <f>IFERROR(INDEX('Erbrachte Vorleistungen'!N$9:N$71,SMALL($B$7:$B$57,$A$7:$A$57)),"")</f>
        <v/>
      </c>
      <c r="L12" s="29" t="str">
        <f>IFERROR(INDEX('Erbrachte Vorleistungen'!O$9:O$71,SMALL($B$7:$B$57,$A$7:$A$57)),"")</f>
        <v/>
      </c>
      <c r="M12" s="29"/>
      <c r="N12" s="32" t="str">
        <f t="shared" si="1"/>
        <v/>
      </c>
      <c r="R12" s="29" t="str">
        <f>IF(ROW()&lt;COUNTIF(Inhalte_Container!$A:$A,'Erbrachte Vorleistungen'!$G$6)+ROW($O$6),INDEX(Inhalte_Container!A:A,MATCH('Erbrachte Vorleistungen'!$G$6,Inhalte_Container!$A:$A,0)+ROW()-6),"")</f>
        <v/>
      </c>
      <c r="S12" s="29" t="str">
        <f>IF(ROW()&lt;COUNTIF(Inhalte_Container!$A:$A,'Erbrachte Vorleistungen'!$G$6)+ROW($O$6),INDEX(Inhalte_Container!F:F,MATCH('Erbrachte Vorleistungen'!$G$6,Inhalte_Container!$A:$A,0)+ROW()-6),"")</f>
        <v/>
      </c>
      <c r="T12" s="29" t="str">
        <f>IF(ROW()&lt;COUNTIF(Inhalte_Container!$A:$A,'Erbrachte Vorleistungen'!$G$6)+ROW($O$6),INDEX(Inhalte_Container!I:I,MATCH('Erbrachte Vorleistungen'!$G$6,Inhalte_Container!$A:$A,0)+ROW()-6),"")</f>
        <v/>
      </c>
      <c r="U12" s="29" t="str">
        <f>IF(ROW()&lt;COUNTIF(Inhalte_Container!$A:$A,'Erbrachte Vorleistungen'!$G$6)+ROW($O$6),INDEX(Inhalte_Container!N:N,MATCH('Erbrachte Vorleistungen'!$G$6,Inhalte_Container!$A:$A,0)+ROW()-6),"")</f>
        <v/>
      </c>
      <c r="V12" t="str">
        <f t="shared" si="0"/>
        <v/>
      </c>
    </row>
    <row r="13" spans="1:22" x14ac:dyDescent="0.25">
      <c r="A13" s="29">
        <v>7</v>
      </c>
      <c r="B13" s="29" t="str">
        <f>IF(OR('Erbrachte Vorleistungen'!M15="nein",'Erbrachte Vorleistungen'!M15=""),"",ROW()-6)</f>
        <v/>
      </c>
      <c r="C13" s="29" t="str">
        <f>IFERROR(INDEX('Erbrachte Vorleistungen'!C$9:C$71,SMALL($B$7:$B$57,$A$7:$A$57)),"")</f>
        <v/>
      </c>
      <c r="D13" s="29" t="str">
        <f>IFERROR(INDEX('Erbrachte Vorleistungen'!D$9:D$71,SMALL($B$7:$B$57,$A$7:$A$57)),"")</f>
        <v/>
      </c>
      <c r="E13" s="29" t="str">
        <f>IFERROR(INDEX('Erbrachte Vorleistungen'!F$9:F$71,SMALL($B$7:$B$57,$A$7:$A$57)),"")</f>
        <v/>
      </c>
      <c r="F13" s="29"/>
      <c r="G13" s="29" t="str">
        <f>IFERROR(INDEX('Erbrachte Vorleistungen'!G$9:G$71,SMALL($B$7:$B$57,$A$7:$A$57)),"")</f>
        <v/>
      </c>
      <c r="H13" s="29" t="str">
        <f>IFERROR(INDEX('Erbrachte Vorleistungen'!H$9:H$71,SMALL($B$7:$B$57,$A$7:$A$57)),"")</f>
        <v/>
      </c>
      <c r="I13" s="29" t="str">
        <f>IFERROR(INDEX(Inhalte_Container!$N$5:$N$1048576,MATCH('Erbrachte Vorleistungen'!$G$6&amp;'erfüllte Leistungen'!G13&amp;'erfüllte Leistungen'!H13,Inhalte_Container!$O$5:$O$1048576,0)),"")</f>
        <v/>
      </c>
      <c r="J13" s="29" t="str">
        <f>IFERROR(INDEX('Erbrachte Vorleistungen'!M$9:M$71,SMALL($B$7:$B$57,$A$7:$A$57)),"")</f>
        <v/>
      </c>
      <c r="K13" s="29" t="str">
        <f>IFERROR(INDEX('Erbrachte Vorleistungen'!N$9:N$71,SMALL($B$7:$B$57,$A$7:$A$57)),"")</f>
        <v/>
      </c>
      <c r="L13" s="29" t="str">
        <f>IFERROR(INDEX('Erbrachte Vorleistungen'!O$9:O$71,SMALL($B$7:$B$57,$A$7:$A$57)),"")</f>
        <v/>
      </c>
      <c r="M13" s="29"/>
      <c r="N13" s="32" t="str">
        <f t="shared" si="1"/>
        <v/>
      </c>
      <c r="R13" s="29" t="str">
        <f>IF(ROW()&lt;COUNTIF(Inhalte_Container!$A:$A,'Erbrachte Vorleistungen'!$G$6)+ROW($O$6),INDEX(Inhalte_Container!A:A,MATCH('Erbrachte Vorleistungen'!$G$6,Inhalte_Container!$A:$A,0)+ROW()-6),"")</f>
        <v/>
      </c>
      <c r="S13" s="29" t="str">
        <f>IF(ROW()&lt;COUNTIF(Inhalte_Container!$A:$A,'Erbrachte Vorleistungen'!$G$6)+ROW($O$6),INDEX(Inhalte_Container!F:F,MATCH('Erbrachte Vorleistungen'!$G$6,Inhalte_Container!$A:$A,0)+ROW()-6),"")</f>
        <v/>
      </c>
      <c r="T13" s="29" t="str">
        <f>IF(ROW()&lt;COUNTIF(Inhalte_Container!$A:$A,'Erbrachte Vorleistungen'!$G$6)+ROW($O$6),INDEX(Inhalte_Container!I:I,MATCH('Erbrachte Vorleistungen'!$G$6,Inhalte_Container!$A:$A,0)+ROW()-6),"")</f>
        <v/>
      </c>
      <c r="U13" s="29" t="str">
        <f>IF(ROW()&lt;COUNTIF(Inhalte_Container!$A:$A,'Erbrachte Vorleistungen'!$G$6)+ROW($O$6),INDEX(Inhalte_Container!N:N,MATCH('Erbrachte Vorleistungen'!$G$6,Inhalte_Container!$A:$A,0)+ROW()-6),"")</f>
        <v/>
      </c>
      <c r="V13" t="str">
        <f t="shared" si="0"/>
        <v/>
      </c>
    </row>
    <row r="14" spans="1:22" x14ac:dyDescent="0.25">
      <c r="A14" s="29">
        <v>8</v>
      </c>
      <c r="B14" s="29" t="str">
        <f>IF(OR('Erbrachte Vorleistungen'!M16="nein",'Erbrachte Vorleistungen'!M16=""),"",ROW()-6)</f>
        <v/>
      </c>
      <c r="C14" s="29" t="str">
        <f>IFERROR(INDEX('Erbrachte Vorleistungen'!C$9:C$71,SMALL($B$7:$B$57,$A$7:$A$57)),"")</f>
        <v/>
      </c>
      <c r="D14" s="29" t="str">
        <f>IFERROR(INDEX('Erbrachte Vorleistungen'!D$9:D$71,SMALL($B$7:$B$57,$A$7:$A$57)),"")</f>
        <v/>
      </c>
      <c r="E14" s="29" t="str">
        <f>IFERROR(INDEX('Erbrachte Vorleistungen'!F$9:F$71,SMALL($B$7:$B$57,$A$7:$A$57)),"")</f>
        <v/>
      </c>
      <c r="F14" s="29"/>
      <c r="G14" s="29" t="str">
        <f>IFERROR(INDEX('Erbrachte Vorleistungen'!G$9:G$71,SMALL($B$7:$B$57,$A$7:$A$57)),"")</f>
        <v/>
      </c>
      <c r="H14" s="29" t="str">
        <f>IFERROR(INDEX('Erbrachte Vorleistungen'!H$9:H$71,SMALL($B$7:$B$57,$A$7:$A$57)),"")</f>
        <v/>
      </c>
      <c r="I14" s="29" t="str">
        <f>IFERROR(INDEX(Inhalte_Container!$N$5:$N$1048576,MATCH('Erbrachte Vorleistungen'!$G$6&amp;'erfüllte Leistungen'!G14&amp;'erfüllte Leistungen'!H14,Inhalte_Container!$O$5:$O$1048576,0)),"")</f>
        <v/>
      </c>
      <c r="J14" s="29" t="str">
        <f>IFERROR(INDEX('Erbrachte Vorleistungen'!M$9:M$71,SMALL($B$7:$B$57,$A$7:$A$57)),"")</f>
        <v/>
      </c>
      <c r="K14" s="29" t="str">
        <f>IFERROR(INDEX('Erbrachte Vorleistungen'!N$9:N$71,SMALL($B$7:$B$57,$A$7:$A$57)),"")</f>
        <v/>
      </c>
      <c r="L14" s="29" t="str">
        <f>IFERROR(INDEX('Erbrachte Vorleistungen'!O$9:O$71,SMALL($B$7:$B$57,$A$7:$A$57)),"")</f>
        <v/>
      </c>
      <c r="M14" s="29"/>
      <c r="N14" s="32" t="str">
        <f t="shared" si="1"/>
        <v/>
      </c>
      <c r="R14" s="29" t="str">
        <f>IF(ROW()&lt;COUNTIF(Inhalte_Container!$A:$A,'Erbrachte Vorleistungen'!$G$6)+ROW($O$6),INDEX(Inhalte_Container!A:A,MATCH('Erbrachte Vorleistungen'!$G$6,Inhalte_Container!$A:$A,0)+ROW()-6),"")</f>
        <v/>
      </c>
      <c r="S14" s="29" t="str">
        <f>IF(ROW()&lt;COUNTIF(Inhalte_Container!$A:$A,'Erbrachte Vorleistungen'!$G$6)+ROW($O$6),INDEX(Inhalte_Container!F:F,MATCH('Erbrachte Vorleistungen'!$G$6,Inhalte_Container!$A:$A,0)+ROW()-6),"")</f>
        <v/>
      </c>
      <c r="T14" s="29" t="str">
        <f>IF(ROW()&lt;COUNTIF(Inhalte_Container!$A:$A,'Erbrachte Vorleistungen'!$G$6)+ROW($O$6),INDEX(Inhalte_Container!I:I,MATCH('Erbrachte Vorleistungen'!$G$6,Inhalte_Container!$A:$A,0)+ROW()-6),"")</f>
        <v/>
      </c>
      <c r="U14" s="29" t="str">
        <f>IF(ROW()&lt;COUNTIF(Inhalte_Container!$A:$A,'Erbrachte Vorleistungen'!$G$6)+ROW($O$6),INDEX(Inhalte_Container!N:N,MATCH('Erbrachte Vorleistungen'!$G$6,Inhalte_Container!$A:$A,0)+ROW()-6),"")</f>
        <v/>
      </c>
      <c r="V14" t="str">
        <f t="shared" si="0"/>
        <v/>
      </c>
    </row>
    <row r="15" spans="1:22" x14ac:dyDescent="0.25">
      <c r="A15" s="29">
        <v>9</v>
      </c>
      <c r="B15" s="29" t="str">
        <f>IF(OR('Erbrachte Vorleistungen'!M17="nein",'Erbrachte Vorleistungen'!M17=""),"",ROW()-6)</f>
        <v/>
      </c>
      <c r="C15" s="29" t="str">
        <f>IFERROR(INDEX('Erbrachte Vorleistungen'!C$9:C$71,SMALL($B$7:$B$57,$A$7:$A$57)),"")</f>
        <v/>
      </c>
      <c r="D15" s="29" t="str">
        <f>IFERROR(INDEX('Erbrachte Vorleistungen'!D$9:D$71,SMALL($B$7:$B$57,$A$7:$A$57)),"")</f>
        <v/>
      </c>
      <c r="E15" s="29" t="str">
        <f>IFERROR(INDEX('Erbrachte Vorleistungen'!F$9:F$71,SMALL($B$7:$B$57,$A$7:$A$57)),"")</f>
        <v/>
      </c>
      <c r="F15" s="29"/>
      <c r="G15" s="29" t="str">
        <f>IFERROR(INDEX('Erbrachte Vorleistungen'!G$9:G$71,SMALL($B$7:$B$57,$A$7:$A$57)),"")</f>
        <v/>
      </c>
      <c r="H15" s="29" t="str">
        <f>IFERROR(INDEX('Erbrachte Vorleistungen'!H$9:H$71,SMALL($B$7:$B$57,$A$7:$A$57)),"")</f>
        <v/>
      </c>
      <c r="I15" s="29" t="str">
        <f>IFERROR(INDEX(Inhalte_Container!$N$5:$N$1048576,MATCH('Erbrachte Vorleistungen'!$G$6&amp;'erfüllte Leistungen'!G15&amp;'erfüllte Leistungen'!H15,Inhalte_Container!$O$5:$O$1048576,0)),"")</f>
        <v/>
      </c>
      <c r="J15" s="29" t="str">
        <f>IFERROR(INDEX('Erbrachte Vorleistungen'!M$9:M$71,SMALL($B$7:$B$57,$A$7:$A$57)),"")</f>
        <v/>
      </c>
      <c r="K15" s="29" t="str">
        <f>IFERROR(INDEX('Erbrachte Vorleistungen'!N$9:N$71,SMALL($B$7:$B$57,$A$7:$A$57)),"")</f>
        <v/>
      </c>
      <c r="L15" s="29" t="str">
        <f>IFERROR(INDEX('Erbrachte Vorleistungen'!O$9:O$71,SMALL($B$7:$B$57,$A$7:$A$57)),"")</f>
        <v/>
      </c>
      <c r="M15" s="29"/>
      <c r="N15" s="32" t="str">
        <f t="shared" si="1"/>
        <v/>
      </c>
      <c r="R15" s="29" t="str">
        <f>IF(ROW()&lt;COUNTIF(Inhalte_Container!$A:$A,'Erbrachte Vorleistungen'!$G$6)+ROW($O$6),INDEX(Inhalte_Container!A:A,MATCH('Erbrachte Vorleistungen'!$G$6,Inhalte_Container!$A:$A,0)+ROW()-6),"")</f>
        <v/>
      </c>
      <c r="S15" s="29" t="str">
        <f>IF(ROW()&lt;COUNTIF(Inhalte_Container!$A:$A,'Erbrachte Vorleistungen'!$G$6)+ROW($O$6),INDEX(Inhalte_Container!F:F,MATCH('Erbrachte Vorleistungen'!$G$6,Inhalte_Container!$A:$A,0)+ROW()-6),"")</f>
        <v/>
      </c>
      <c r="T15" s="29" t="str">
        <f>IF(ROW()&lt;COUNTIF(Inhalte_Container!$A:$A,'Erbrachte Vorleistungen'!$G$6)+ROW($O$6),INDEX(Inhalte_Container!I:I,MATCH('Erbrachte Vorleistungen'!$G$6,Inhalte_Container!$A:$A,0)+ROW()-6),"")</f>
        <v/>
      </c>
      <c r="U15" s="29" t="str">
        <f>IF(ROW()&lt;COUNTIF(Inhalte_Container!$A:$A,'Erbrachte Vorleistungen'!$G$6)+ROW($O$6),INDEX(Inhalte_Container!N:N,MATCH('Erbrachte Vorleistungen'!$G$6,Inhalte_Container!$A:$A,0)+ROW()-6),"")</f>
        <v/>
      </c>
      <c r="V15" t="str">
        <f t="shared" si="0"/>
        <v/>
      </c>
    </row>
    <row r="16" spans="1:22" x14ac:dyDescent="0.25">
      <c r="A16" s="29">
        <v>10</v>
      </c>
      <c r="B16" s="29" t="str">
        <f>IF(OR('Erbrachte Vorleistungen'!M18="nein",'Erbrachte Vorleistungen'!M18=""),"",ROW()-6)</f>
        <v/>
      </c>
      <c r="C16" s="29" t="str">
        <f>IFERROR(INDEX('Erbrachte Vorleistungen'!C$9:C$71,SMALL($B$7:$B$57,$A$7:$A$57)),"")</f>
        <v/>
      </c>
      <c r="D16" s="29" t="str">
        <f>IFERROR(INDEX('Erbrachte Vorleistungen'!D$9:D$71,SMALL($B$7:$B$57,$A$7:$A$57)),"")</f>
        <v/>
      </c>
      <c r="E16" s="29" t="str">
        <f>IFERROR(INDEX('Erbrachte Vorleistungen'!F$9:F$71,SMALL($B$7:$B$57,$A$7:$A$57)),"")</f>
        <v/>
      </c>
      <c r="F16" s="29"/>
      <c r="G16" s="29" t="str">
        <f>IFERROR(INDEX('Erbrachte Vorleistungen'!G$9:G$71,SMALL($B$7:$B$57,$A$7:$A$57)),"")</f>
        <v/>
      </c>
      <c r="H16" s="29" t="str">
        <f>IFERROR(INDEX('Erbrachte Vorleistungen'!H$9:H$71,SMALL($B$7:$B$57,$A$7:$A$57)),"")</f>
        <v/>
      </c>
      <c r="I16" s="29" t="str">
        <f>IFERROR(INDEX(Inhalte_Container!$N$5:$N$1048576,MATCH('Erbrachte Vorleistungen'!$G$6&amp;'erfüllte Leistungen'!G16&amp;'erfüllte Leistungen'!H16,Inhalte_Container!$O$5:$O$1048576,0)),"")</f>
        <v/>
      </c>
      <c r="J16" s="29" t="str">
        <f>IFERROR(INDEX('Erbrachte Vorleistungen'!M$9:M$71,SMALL($B$7:$B$57,$A$7:$A$57)),"")</f>
        <v/>
      </c>
      <c r="K16" s="29" t="str">
        <f>IFERROR(INDEX('Erbrachte Vorleistungen'!N$9:N$71,SMALL($B$7:$B$57,$A$7:$A$57)),"")</f>
        <v/>
      </c>
      <c r="L16" s="29" t="str">
        <f>IFERROR(INDEX('Erbrachte Vorleistungen'!O$9:O$71,SMALL($B$7:$B$57,$A$7:$A$57)),"")</f>
        <v/>
      </c>
      <c r="M16" s="29"/>
      <c r="N16" s="32" t="str">
        <f t="shared" si="1"/>
        <v/>
      </c>
      <c r="R16" s="29" t="str">
        <f>IF(ROW()&lt;COUNTIF(Inhalte_Container!$A:$A,'Erbrachte Vorleistungen'!$G$6)+ROW($O$6),INDEX(Inhalte_Container!A:A,MATCH('Erbrachte Vorleistungen'!$G$6,Inhalte_Container!$A:$A,0)+ROW()-6),"")</f>
        <v/>
      </c>
      <c r="S16" s="29" t="str">
        <f>IF(ROW()&lt;COUNTIF(Inhalte_Container!$A:$A,'Erbrachte Vorleistungen'!$G$6)+ROW($O$6),INDEX(Inhalte_Container!F:F,MATCH('Erbrachte Vorleistungen'!$G$6,Inhalte_Container!$A:$A,0)+ROW()-6),"")</f>
        <v/>
      </c>
      <c r="T16" s="29" t="str">
        <f>IF(ROW()&lt;COUNTIF(Inhalte_Container!$A:$A,'Erbrachte Vorleistungen'!$G$6)+ROW($O$6),INDEX(Inhalte_Container!I:I,MATCH('Erbrachte Vorleistungen'!$G$6,Inhalte_Container!$A:$A,0)+ROW()-6),"")</f>
        <v/>
      </c>
      <c r="U16" s="29" t="str">
        <f>IF(ROW()&lt;COUNTIF(Inhalte_Container!$A:$A,'Erbrachte Vorleistungen'!$G$6)+ROW($O$6),INDEX(Inhalte_Container!N:N,MATCH('Erbrachte Vorleistungen'!$G$6,Inhalte_Container!$A:$A,0)+ROW()-6),"")</f>
        <v/>
      </c>
      <c r="V16" t="str">
        <f t="shared" si="0"/>
        <v/>
      </c>
    </row>
    <row r="17" spans="1:22" x14ac:dyDescent="0.25">
      <c r="A17" s="29">
        <v>11</v>
      </c>
      <c r="B17" s="29" t="str">
        <f>IF(OR('Erbrachte Vorleistungen'!M19="nein",'Erbrachte Vorleistungen'!M19=""),"",ROW()-6)</f>
        <v/>
      </c>
      <c r="C17" s="29" t="str">
        <f>IFERROR(INDEX('Erbrachte Vorleistungen'!C$9:C$71,SMALL($B$7:$B$57,$A$7:$A$57)),"")</f>
        <v/>
      </c>
      <c r="D17" s="29" t="str">
        <f>IFERROR(INDEX('Erbrachte Vorleistungen'!D$9:D$71,SMALL($B$7:$B$57,$A$7:$A$57)),"")</f>
        <v/>
      </c>
      <c r="E17" s="29" t="str">
        <f>IFERROR(INDEX('Erbrachte Vorleistungen'!F$9:F$71,SMALL($B$7:$B$57,$A$7:$A$57)),"")</f>
        <v/>
      </c>
      <c r="F17" s="29"/>
      <c r="G17" s="29" t="str">
        <f>IFERROR(INDEX('Erbrachte Vorleistungen'!G$9:G$71,SMALL($B$7:$B$57,$A$7:$A$57)),"")</f>
        <v/>
      </c>
      <c r="H17" s="29" t="str">
        <f>IFERROR(INDEX('Erbrachte Vorleistungen'!H$9:H$71,SMALL($B$7:$B$57,$A$7:$A$57)),"")</f>
        <v/>
      </c>
      <c r="I17" s="29" t="str">
        <f>IFERROR(INDEX(Inhalte_Container!$N$5:$N$1048576,MATCH('Erbrachte Vorleistungen'!$G$6&amp;'erfüllte Leistungen'!G17&amp;'erfüllte Leistungen'!H17,Inhalte_Container!$O$5:$O$1048576,0)),"")</f>
        <v/>
      </c>
      <c r="J17" s="29" t="str">
        <f>IFERROR(INDEX('Erbrachte Vorleistungen'!M$9:M$71,SMALL($B$7:$B$57,$A$7:$A$57)),"")</f>
        <v/>
      </c>
      <c r="K17" s="29" t="str">
        <f>IFERROR(INDEX('Erbrachte Vorleistungen'!N$9:N$71,SMALL($B$7:$B$57,$A$7:$A$57)),"")</f>
        <v/>
      </c>
      <c r="L17" s="29" t="str">
        <f>IFERROR(INDEX('Erbrachte Vorleistungen'!O$9:O$71,SMALL($B$7:$B$57,$A$7:$A$57)),"")</f>
        <v/>
      </c>
      <c r="M17" s="29"/>
      <c r="N17" s="32" t="str">
        <f t="shared" si="1"/>
        <v/>
      </c>
      <c r="R17" s="29" t="str">
        <f>IF(ROW()&lt;COUNTIF(Inhalte_Container!$A:$A,'Erbrachte Vorleistungen'!$G$6)+ROW($O$6),INDEX(Inhalte_Container!A:A,MATCH('Erbrachte Vorleistungen'!$G$6,Inhalte_Container!$A:$A,0)+ROW()-6),"")</f>
        <v/>
      </c>
      <c r="S17" s="29" t="str">
        <f>IF(ROW()&lt;COUNTIF(Inhalte_Container!$A:$A,'Erbrachte Vorleistungen'!$G$6)+ROW($O$6),INDEX(Inhalte_Container!F:F,MATCH('Erbrachte Vorleistungen'!$G$6,Inhalte_Container!$A:$A,0)+ROW()-6),"")</f>
        <v/>
      </c>
      <c r="T17" s="29" t="str">
        <f>IF(ROW()&lt;COUNTIF(Inhalte_Container!$A:$A,'Erbrachte Vorleistungen'!$G$6)+ROW($O$6),INDEX(Inhalte_Container!I:I,MATCH('Erbrachte Vorleistungen'!$G$6,Inhalte_Container!$A:$A,0)+ROW()-6),"")</f>
        <v/>
      </c>
      <c r="U17" s="29" t="str">
        <f>IF(ROW()&lt;COUNTIF(Inhalte_Container!$A:$A,'Erbrachte Vorleistungen'!$G$6)+ROW($O$6),INDEX(Inhalte_Container!N:N,MATCH('Erbrachte Vorleistungen'!$G$6,Inhalte_Container!$A:$A,0)+ROW()-6),"")</f>
        <v/>
      </c>
      <c r="V17" t="str">
        <f t="shared" si="0"/>
        <v/>
      </c>
    </row>
    <row r="18" spans="1:22" x14ac:dyDescent="0.25">
      <c r="A18" s="29">
        <v>12</v>
      </c>
      <c r="B18" s="29" t="str">
        <f>IF(OR('Erbrachte Vorleistungen'!M20="nein",'Erbrachte Vorleistungen'!M20=""),"",ROW()-6)</f>
        <v/>
      </c>
      <c r="C18" s="29" t="str">
        <f>IFERROR(INDEX('Erbrachte Vorleistungen'!C$9:C$71,SMALL($B$7:$B$57,$A$7:$A$57)),"")</f>
        <v/>
      </c>
      <c r="D18" s="29" t="str">
        <f>IFERROR(INDEX('Erbrachte Vorleistungen'!D$9:D$71,SMALL($B$7:$B$57,$A$7:$A$57)),"")</f>
        <v/>
      </c>
      <c r="E18" s="29" t="str">
        <f>IFERROR(INDEX('Erbrachte Vorleistungen'!F$9:F$71,SMALL($B$7:$B$57,$A$7:$A$57)),"")</f>
        <v/>
      </c>
      <c r="F18" s="29"/>
      <c r="G18" s="29" t="str">
        <f>IFERROR(INDEX('Erbrachte Vorleistungen'!G$9:G$71,SMALL($B$7:$B$57,$A$7:$A$57)),"")</f>
        <v/>
      </c>
      <c r="H18" s="29" t="str">
        <f>IFERROR(INDEX('Erbrachte Vorleistungen'!H$9:H$71,SMALL($B$7:$B$57,$A$7:$A$57)),"")</f>
        <v/>
      </c>
      <c r="I18" s="29" t="str">
        <f>IFERROR(INDEX(Inhalte_Container!$N$5:$N$1048576,MATCH('Erbrachte Vorleistungen'!$G$6&amp;'erfüllte Leistungen'!G18&amp;'erfüllte Leistungen'!H18,Inhalte_Container!$O$5:$O$1048576,0)),"")</f>
        <v/>
      </c>
      <c r="J18" s="29" t="str">
        <f>IFERROR(INDEX('Erbrachte Vorleistungen'!M$9:M$71,SMALL($B$7:$B$57,$A$7:$A$57)),"")</f>
        <v/>
      </c>
      <c r="K18" s="29" t="str">
        <f>IFERROR(INDEX('Erbrachte Vorleistungen'!N$9:N$71,SMALL($B$7:$B$57,$A$7:$A$57)),"")</f>
        <v/>
      </c>
      <c r="L18" s="29" t="str">
        <f>IFERROR(INDEX('Erbrachte Vorleistungen'!O$9:O$71,SMALL($B$7:$B$57,$A$7:$A$57)),"")</f>
        <v/>
      </c>
      <c r="M18" s="29"/>
      <c r="N18" s="32" t="str">
        <f t="shared" si="1"/>
        <v/>
      </c>
      <c r="R18" s="29" t="str">
        <f>IF(ROW()&lt;COUNTIF(Inhalte_Container!$A:$A,'Erbrachte Vorleistungen'!$G$6)+ROW($O$6),INDEX(Inhalte_Container!A:A,MATCH('Erbrachte Vorleistungen'!$G$6,Inhalte_Container!$A:$A,0)+ROW()-6),"")</f>
        <v/>
      </c>
      <c r="S18" s="29" t="str">
        <f>IF(ROW()&lt;COUNTIF(Inhalte_Container!$A:$A,'Erbrachte Vorleistungen'!$G$6)+ROW($O$6),INDEX(Inhalte_Container!F:F,MATCH('Erbrachte Vorleistungen'!$G$6,Inhalte_Container!$A:$A,0)+ROW()-6),"")</f>
        <v/>
      </c>
      <c r="T18" s="29" t="str">
        <f>IF(ROW()&lt;COUNTIF(Inhalte_Container!$A:$A,'Erbrachte Vorleistungen'!$G$6)+ROW($O$6),INDEX(Inhalte_Container!I:I,MATCH('Erbrachte Vorleistungen'!$G$6,Inhalte_Container!$A:$A,0)+ROW()-6),"")</f>
        <v/>
      </c>
      <c r="U18" s="29" t="str">
        <f>IF(ROW()&lt;COUNTIF(Inhalte_Container!$A:$A,'Erbrachte Vorleistungen'!$G$6)+ROW($O$6),INDEX(Inhalte_Container!N:N,MATCH('Erbrachte Vorleistungen'!$G$6,Inhalte_Container!$A:$A,0)+ROW()-6),"")</f>
        <v/>
      </c>
      <c r="V18" t="str">
        <f t="shared" si="0"/>
        <v/>
      </c>
    </row>
    <row r="19" spans="1:22" x14ac:dyDescent="0.25">
      <c r="A19" s="29">
        <v>13</v>
      </c>
      <c r="B19" s="29" t="str">
        <f>IF(OR('Erbrachte Vorleistungen'!M21="nein",'Erbrachte Vorleistungen'!M21=""),"",ROW()-6)</f>
        <v/>
      </c>
      <c r="C19" s="29" t="str">
        <f>IFERROR(INDEX('Erbrachte Vorleistungen'!C$9:C$71,SMALL($B$7:$B$57,$A$7:$A$57)),"")</f>
        <v/>
      </c>
      <c r="D19" s="29" t="str">
        <f>IFERROR(INDEX('Erbrachte Vorleistungen'!D$9:D$71,SMALL($B$7:$B$57,$A$7:$A$57)),"")</f>
        <v/>
      </c>
      <c r="E19" s="29" t="str">
        <f>IFERROR(INDEX('Erbrachte Vorleistungen'!F$9:F$71,SMALL($B$7:$B$57,$A$7:$A$57)),"")</f>
        <v/>
      </c>
      <c r="F19" s="29"/>
      <c r="G19" s="29" t="str">
        <f>IFERROR(INDEX('Erbrachte Vorleistungen'!G$9:G$71,SMALL($B$7:$B$57,$A$7:$A$57)),"")</f>
        <v/>
      </c>
      <c r="H19" s="29" t="str">
        <f>IFERROR(INDEX('Erbrachte Vorleistungen'!H$9:H$71,SMALL($B$7:$B$57,$A$7:$A$57)),"")</f>
        <v/>
      </c>
      <c r="I19" s="29" t="str">
        <f>IFERROR(INDEX(Inhalte_Container!$N$5:$N$1048576,MATCH('Erbrachte Vorleistungen'!$G$6&amp;'erfüllte Leistungen'!G19&amp;'erfüllte Leistungen'!H19,Inhalte_Container!$O$5:$O$1048576,0)),"")</f>
        <v/>
      </c>
      <c r="J19" s="29" t="str">
        <f>IFERROR(INDEX('Erbrachte Vorleistungen'!M$9:M$71,SMALL($B$7:$B$57,$A$7:$A$57)),"")</f>
        <v/>
      </c>
      <c r="K19" s="29" t="str">
        <f>IFERROR(INDEX('Erbrachte Vorleistungen'!N$9:N$71,SMALL($B$7:$B$57,$A$7:$A$57)),"")</f>
        <v/>
      </c>
      <c r="L19" s="29" t="str">
        <f>IFERROR(INDEX('Erbrachte Vorleistungen'!O$9:O$71,SMALL($B$7:$B$57,$A$7:$A$57)),"")</f>
        <v/>
      </c>
      <c r="M19" s="29"/>
      <c r="N19" s="32" t="str">
        <f t="shared" ref="N19:N57" si="2">G19&amp;H19</f>
        <v/>
      </c>
      <c r="R19" s="29" t="str">
        <f>IF(ROW()&lt;COUNTIF(Inhalte_Container!$A:$A,'Erbrachte Vorleistungen'!$G$6)+ROW($O$6),INDEX(Inhalte_Container!A:A,MATCH('Erbrachte Vorleistungen'!$G$6,Inhalte_Container!$A:$A,0)+ROW()-6),"")</f>
        <v/>
      </c>
      <c r="S19" s="29" t="str">
        <f>IF(ROW()&lt;COUNTIF(Inhalte_Container!$A:$A,'Erbrachte Vorleistungen'!$G$6)+ROW($O$6),INDEX(Inhalte_Container!F:F,MATCH('Erbrachte Vorleistungen'!$G$6,Inhalte_Container!$A:$A,0)+ROW()-6),"")</f>
        <v/>
      </c>
      <c r="T19" s="29" t="str">
        <f>IF(ROW()&lt;COUNTIF(Inhalte_Container!$A:$A,'Erbrachte Vorleistungen'!$G$6)+ROW($O$6),INDEX(Inhalte_Container!I:I,MATCH('Erbrachte Vorleistungen'!$G$6,Inhalte_Container!$A:$A,0)+ROW()-6),"")</f>
        <v/>
      </c>
      <c r="U19" s="29" t="str">
        <f>IF(ROW()&lt;COUNTIF(Inhalte_Container!$A:$A,'Erbrachte Vorleistungen'!$G$6)+ROW($O$6),INDEX(Inhalte_Container!N:N,MATCH('Erbrachte Vorleistungen'!$G$6,Inhalte_Container!$A:$A,0)+ROW()-6),"")</f>
        <v/>
      </c>
      <c r="V19" t="str">
        <f t="shared" si="0"/>
        <v/>
      </c>
    </row>
    <row r="20" spans="1:22" x14ac:dyDescent="0.25">
      <c r="A20" s="29">
        <v>14</v>
      </c>
      <c r="B20" s="29" t="str">
        <f>IF(OR('Erbrachte Vorleistungen'!M22="nein",'Erbrachte Vorleistungen'!M22=""),"",ROW()-6)</f>
        <v/>
      </c>
      <c r="C20" s="29" t="str">
        <f>IFERROR(INDEX('Erbrachte Vorleistungen'!C$9:C$71,SMALL($B$7:$B$57,$A$7:$A$57)),"")</f>
        <v/>
      </c>
      <c r="D20" s="29" t="str">
        <f>IFERROR(INDEX('Erbrachte Vorleistungen'!D$9:D$71,SMALL($B$7:$B$57,$A$7:$A$57)),"")</f>
        <v/>
      </c>
      <c r="E20" s="29" t="str">
        <f>IFERROR(INDEX('Erbrachte Vorleistungen'!F$9:F$71,SMALL($B$7:$B$57,$A$7:$A$57)),"")</f>
        <v/>
      </c>
      <c r="F20" s="29"/>
      <c r="G20" s="29" t="str">
        <f>IFERROR(INDEX('Erbrachte Vorleistungen'!G$9:G$71,SMALL($B$7:$B$57,$A$7:$A$57)),"")</f>
        <v/>
      </c>
      <c r="H20" s="29" t="str">
        <f>IFERROR(INDEX('Erbrachte Vorleistungen'!H$9:H$71,SMALL($B$7:$B$57,$A$7:$A$57)),"")</f>
        <v/>
      </c>
      <c r="I20" s="29" t="str">
        <f>IFERROR(INDEX(Inhalte_Container!$N$5:$N$1048576,MATCH('Erbrachte Vorleistungen'!$G$6&amp;'erfüllte Leistungen'!G20&amp;'erfüllte Leistungen'!H20,Inhalte_Container!$O$5:$O$1048576,0)),"")</f>
        <v/>
      </c>
      <c r="J20" s="29" t="str">
        <f>IFERROR(INDEX('Erbrachte Vorleistungen'!M$9:M$71,SMALL($B$7:$B$57,$A$7:$A$57)),"")</f>
        <v/>
      </c>
      <c r="K20" s="29" t="str">
        <f>IFERROR(INDEX('Erbrachte Vorleistungen'!N$9:N$71,SMALL($B$7:$B$57,$A$7:$A$57)),"")</f>
        <v/>
      </c>
      <c r="L20" s="29" t="str">
        <f>IFERROR(INDEX('Erbrachte Vorleistungen'!O$9:O$71,SMALL($B$7:$B$57,$A$7:$A$57)),"")</f>
        <v/>
      </c>
      <c r="M20" s="29"/>
      <c r="N20" s="32" t="str">
        <f t="shared" si="2"/>
        <v/>
      </c>
      <c r="R20" s="29" t="str">
        <f>IF(ROW()&lt;COUNTIF(Inhalte_Container!$A:$A,'Erbrachte Vorleistungen'!$G$6)+ROW($O$6),INDEX(Inhalte_Container!A:A,MATCH('Erbrachte Vorleistungen'!$G$6,Inhalte_Container!$A:$A,0)+ROW()-6),"")</f>
        <v/>
      </c>
      <c r="S20" s="29" t="str">
        <f>IF(ROW()&lt;COUNTIF(Inhalte_Container!$A:$A,'Erbrachte Vorleistungen'!$G$6)+ROW($O$6),INDEX(Inhalte_Container!F:F,MATCH('Erbrachte Vorleistungen'!$G$6,Inhalte_Container!$A:$A,0)+ROW()-6),"")</f>
        <v/>
      </c>
      <c r="T20" s="29" t="str">
        <f>IF(ROW()&lt;COUNTIF(Inhalte_Container!$A:$A,'Erbrachte Vorleistungen'!$G$6)+ROW($O$6),INDEX(Inhalte_Container!I:I,MATCH('Erbrachte Vorleistungen'!$G$6,Inhalte_Container!$A:$A,0)+ROW()-6),"")</f>
        <v/>
      </c>
      <c r="U20" s="29" t="str">
        <f>IF(ROW()&lt;COUNTIF(Inhalte_Container!$A:$A,'Erbrachte Vorleistungen'!$G$6)+ROW($O$6),INDEX(Inhalte_Container!N:N,MATCH('Erbrachte Vorleistungen'!$G$6,Inhalte_Container!$A:$A,0)+ROW()-6),"")</f>
        <v/>
      </c>
      <c r="V20" t="str">
        <f t="shared" si="0"/>
        <v/>
      </c>
    </row>
    <row r="21" spans="1:22" x14ac:dyDescent="0.25">
      <c r="A21" s="29">
        <v>15</v>
      </c>
      <c r="B21" s="29" t="str">
        <f>IF(OR('Erbrachte Vorleistungen'!M23="nein",'Erbrachte Vorleistungen'!M23=""),"",ROW()-6)</f>
        <v/>
      </c>
      <c r="C21" s="29" t="str">
        <f>IFERROR(INDEX('Erbrachte Vorleistungen'!C$9:C$71,SMALL($B$7:$B$57,$A$7:$A$57)),"")</f>
        <v/>
      </c>
      <c r="D21" s="29" t="str">
        <f>IFERROR(INDEX('Erbrachte Vorleistungen'!D$9:D$71,SMALL($B$7:$B$57,$A$7:$A$57)),"")</f>
        <v/>
      </c>
      <c r="E21" s="29" t="str">
        <f>IFERROR(INDEX('Erbrachte Vorleistungen'!F$9:F$71,SMALL($B$7:$B$57,$A$7:$A$57)),"")</f>
        <v/>
      </c>
      <c r="F21" s="29"/>
      <c r="G21" s="29" t="str">
        <f>IFERROR(INDEX('Erbrachte Vorleistungen'!G$9:G$71,SMALL($B$7:$B$57,$A$7:$A$57)),"")</f>
        <v/>
      </c>
      <c r="H21" s="29" t="str">
        <f>IFERROR(INDEX('Erbrachte Vorleistungen'!H$9:H$71,SMALL($B$7:$B$57,$A$7:$A$57)),"")</f>
        <v/>
      </c>
      <c r="I21" s="29" t="str">
        <f>IFERROR(INDEX(Inhalte_Container!$N$5:$N$1048576,MATCH('Erbrachte Vorleistungen'!$G$6&amp;'erfüllte Leistungen'!G21&amp;'erfüllte Leistungen'!H21,Inhalte_Container!$O$5:$O$1048576,0)),"")</f>
        <v/>
      </c>
      <c r="J21" s="29" t="str">
        <f>IFERROR(INDEX('Erbrachte Vorleistungen'!M$9:M$71,SMALL($B$7:$B$57,$A$7:$A$57)),"")</f>
        <v/>
      </c>
      <c r="K21" s="29" t="str">
        <f>IFERROR(INDEX('Erbrachte Vorleistungen'!N$9:N$71,SMALL($B$7:$B$57,$A$7:$A$57)),"")</f>
        <v/>
      </c>
      <c r="L21" s="29" t="str">
        <f>IFERROR(INDEX('Erbrachte Vorleistungen'!O$9:O$71,SMALL($B$7:$B$57,$A$7:$A$57)),"")</f>
        <v/>
      </c>
      <c r="M21" s="29"/>
      <c r="N21" s="32" t="str">
        <f t="shared" si="2"/>
        <v/>
      </c>
      <c r="R21" s="29" t="str">
        <f>IF(ROW()&lt;COUNTIF(Inhalte_Container!$A:$A,'Erbrachte Vorleistungen'!$G$6)+ROW($O$6),INDEX(Inhalte_Container!A:A,MATCH('Erbrachte Vorleistungen'!$G$6,Inhalte_Container!$A:$A,0)+ROW()-6),"")</f>
        <v/>
      </c>
      <c r="S21" s="29" t="str">
        <f>IF(ROW()&lt;COUNTIF(Inhalte_Container!$A:$A,'Erbrachte Vorleistungen'!$G$6)+ROW($O$6),INDEX(Inhalte_Container!F:F,MATCH('Erbrachte Vorleistungen'!$G$6,Inhalte_Container!$A:$A,0)+ROW()-6),"")</f>
        <v/>
      </c>
      <c r="T21" s="29" t="str">
        <f>IF(ROW()&lt;COUNTIF(Inhalte_Container!$A:$A,'Erbrachte Vorleistungen'!$G$6)+ROW($O$6),INDEX(Inhalte_Container!I:I,MATCH('Erbrachte Vorleistungen'!$G$6,Inhalte_Container!$A:$A,0)+ROW()-6),"")</f>
        <v/>
      </c>
      <c r="U21" s="29" t="str">
        <f>IF(ROW()&lt;COUNTIF(Inhalte_Container!$A:$A,'Erbrachte Vorleistungen'!$G$6)+ROW($O$6),INDEX(Inhalte_Container!N:N,MATCH('Erbrachte Vorleistungen'!$G$6,Inhalte_Container!$A:$A,0)+ROW()-6),"")</f>
        <v/>
      </c>
      <c r="V21" t="str">
        <f t="shared" si="0"/>
        <v/>
      </c>
    </row>
    <row r="22" spans="1:22" x14ac:dyDescent="0.25">
      <c r="A22" s="29">
        <v>16</v>
      </c>
      <c r="B22" s="29" t="str">
        <f>IF(OR('Erbrachte Vorleistungen'!M24="nein",'Erbrachte Vorleistungen'!M24=""),"",ROW()-6)</f>
        <v/>
      </c>
      <c r="C22" s="29" t="str">
        <f>IFERROR(INDEX('Erbrachte Vorleistungen'!C$9:C$71,SMALL($B$7:$B$57,$A$7:$A$57)),"")</f>
        <v/>
      </c>
      <c r="D22" s="29" t="str">
        <f>IFERROR(INDEX('Erbrachte Vorleistungen'!D$9:D$71,SMALL($B$7:$B$57,$A$7:$A$57)),"")</f>
        <v/>
      </c>
      <c r="E22" s="29" t="str">
        <f>IFERROR(INDEX('Erbrachte Vorleistungen'!F$9:F$71,SMALL($B$7:$B$57,$A$7:$A$57)),"")</f>
        <v/>
      </c>
      <c r="F22" s="29"/>
      <c r="G22" s="29" t="str">
        <f>IFERROR(INDEX('Erbrachte Vorleistungen'!G$9:G$71,SMALL($B$7:$B$57,$A$7:$A$57)),"")</f>
        <v/>
      </c>
      <c r="H22" s="29" t="str">
        <f>IFERROR(INDEX('Erbrachte Vorleistungen'!H$9:H$71,SMALL($B$7:$B$57,$A$7:$A$57)),"")</f>
        <v/>
      </c>
      <c r="I22" s="29" t="str">
        <f>IFERROR(INDEX(Inhalte_Container!$N$5:$N$1048576,MATCH('Erbrachte Vorleistungen'!$G$6&amp;'erfüllte Leistungen'!G22&amp;'erfüllte Leistungen'!H22,Inhalte_Container!$O$5:$O$1048576,0)),"")</f>
        <v/>
      </c>
      <c r="J22" s="29" t="str">
        <f>IFERROR(INDEX('Erbrachte Vorleistungen'!M$9:M$71,SMALL($B$7:$B$57,$A$7:$A$57)),"")</f>
        <v/>
      </c>
      <c r="K22" s="29" t="str">
        <f>IFERROR(INDEX('Erbrachte Vorleistungen'!N$9:N$71,SMALL($B$7:$B$57,$A$7:$A$57)),"")</f>
        <v/>
      </c>
      <c r="L22" s="29" t="str">
        <f>IFERROR(INDEX('Erbrachte Vorleistungen'!O$9:O$71,SMALL($B$7:$B$57,$A$7:$A$57)),"")</f>
        <v/>
      </c>
      <c r="M22" s="29"/>
      <c r="N22" s="32" t="str">
        <f t="shared" si="2"/>
        <v/>
      </c>
      <c r="R22" s="29" t="str">
        <f>IF(ROW()&lt;COUNTIF(Inhalte_Container!$A:$A,'Erbrachte Vorleistungen'!$G$6)+ROW($O$6),INDEX(Inhalte_Container!A:A,MATCH('Erbrachte Vorleistungen'!$G$6,Inhalte_Container!$A:$A,0)+ROW()-6),"")</f>
        <v/>
      </c>
      <c r="S22" s="29" t="str">
        <f>IF(ROW()&lt;COUNTIF(Inhalte_Container!$A:$A,'Erbrachte Vorleistungen'!$G$6)+ROW($O$6),INDEX(Inhalte_Container!F:F,MATCH('Erbrachte Vorleistungen'!$G$6,Inhalte_Container!$A:$A,0)+ROW()-6),"")</f>
        <v/>
      </c>
      <c r="T22" s="29" t="str">
        <f>IF(ROW()&lt;COUNTIF(Inhalte_Container!$A:$A,'Erbrachte Vorleistungen'!$G$6)+ROW($O$6),INDEX(Inhalte_Container!I:I,MATCH('Erbrachte Vorleistungen'!$G$6,Inhalte_Container!$A:$A,0)+ROW()-6),"")</f>
        <v/>
      </c>
      <c r="U22" s="29" t="str">
        <f>IF(ROW()&lt;COUNTIF(Inhalte_Container!$A:$A,'Erbrachte Vorleistungen'!$G$6)+ROW($O$6),INDEX(Inhalte_Container!N:N,MATCH('Erbrachte Vorleistungen'!$G$6,Inhalte_Container!$A:$A,0)+ROW()-6),"")</f>
        <v/>
      </c>
      <c r="V22" t="str">
        <f t="shared" si="0"/>
        <v/>
      </c>
    </row>
    <row r="23" spans="1:22" x14ac:dyDescent="0.25">
      <c r="A23" s="29">
        <v>17</v>
      </c>
      <c r="B23" s="29" t="str">
        <f>IF(OR('Erbrachte Vorleistungen'!M25="nein",'Erbrachte Vorleistungen'!M25=""),"",ROW()-6)</f>
        <v/>
      </c>
      <c r="C23" s="29" t="str">
        <f>IFERROR(INDEX('Erbrachte Vorleistungen'!C$9:C$71,SMALL($B$7:$B$57,$A$7:$A$57)),"")</f>
        <v/>
      </c>
      <c r="D23" s="29" t="str">
        <f>IFERROR(INDEX('Erbrachte Vorleistungen'!D$9:D$71,SMALL($B$7:$B$57,$A$7:$A$57)),"")</f>
        <v/>
      </c>
      <c r="E23" s="29" t="str">
        <f>IFERROR(INDEX('Erbrachte Vorleistungen'!F$9:F$71,SMALL($B$7:$B$57,$A$7:$A$57)),"")</f>
        <v/>
      </c>
      <c r="F23" s="29"/>
      <c r="G23" s="29" t="str">
        <f>IFERROR(INDEX('Erbrachte Vorleistungen'!G$9:G$71,SMALL($B$7:$B$57,$A$7:$A$57)),"")</f>
        <v/>
      </c>
      <c r="H23" s="29" t="str">
        <f>IFERROR(INDEX('Erbrachte Vorleistungen'!H$9:H$71,SMALL($B$7:$B$57,$A$7:$A$57)),"")</f>
        <v/>
      </c>
      <c r="I23" s="29" t="str">
        <f>IFERROR(INDEX(Inhalte_Container!$N$5:$N$1048576,MATCH('Erbrachte Vorleistungen'!$G$6&amp;'erfüllte Leistungen'!G23&amp;'erfüllte Leistungen'!H23,Inhalte_Container!$O$5:$O$1048576,0)),"")</f>
        <v/>
      </c>
      <c r="J23" s="29" t="str">
        <f>IFERROR(INDEX('Erbrachte Vorleistungen'!M$9:M$71,SMALL($B$7:$B$57,$A$7:$A$57)),"")</f>
        <v/>
      </c>
      <c r="K23" s="29" t="str">
        <f>IFERROR(INDEX('Erbrachte Vorleistungen'!N$9:N$71,SMALL($B$7:$B$57,$A$7:$A$57)),"")</f>
        <v/>
      </c>
      <c r="L23" s="29" t="str">
        <f>IFERROR(INDEX('Erbrachte Vorleistungen'!O$9:O$71,SMALL($B$7:$B$57,$A$7:$A$57)),"")</f>
        <v/>
      </c>
      <c r="M23" s="29"/>
      <c r="N23" s="32" t="str">
        <f t="shared" si="2"/>
        <v/>
      </c>
      <c r="R23" s="29" t="str">
        <f>IF(ROW()&lt;COUNTIF(Inhalte_Container!$A:$A,'Erbrachte Vorleistungen'!$G$6)+ROW($O$6),INDEX(Inhalte_Container!A:A,MATCH('Erbrachte Vorleistungen'!$G$6,Inhalte_Container!$A:$A,0)+ROW()-6),"")</f>
        <v/>
      </c>
      <c r="S23" s="29" t="str">
        <f>IF(ROW()&lt;COUNTIF(Inhalte_Container!$A:$A,'Erbrachte Vorleistungen'!$G$6)+ROW($O$6),INDEX(Inhalte_Container!F:F,MATCH('Erbrachte Vorleistungen'!$G$6,Inhalte_Container!$A:$A,0)+ROW()-6),"")</f>
        <v/>
      </c>
      <c r="T23" s="29" t="str">
        <f>IF(ROW()&lt;COUNTIF(Inhalte_Container!$A:$A,'Erbrachte Vorleistungen'!$G$6)+ROW($O$6),INDEX(Inhalte_Container!I:I,MATCH('Erbrachte Vorleistungen'!$G$6,Inhalte_Container!$A:$A,0)+ROW()-6),"")</f>
        <v/>
      </c>
      <c r="U23" s="29" t="str">
        <f>IF(ROW()&lt;COUNTIF(Inhalte_Container!$A:$A,'Erbrachte Vorleistungen'!$G$6)+ROW($O$6),INDEX(Inhalte_Container!N:N,MATCH('Erbrachte Vorleistungen'!$G$6,Inhalte_Container!$A:$A,0)+ROW()-6),"")</f>
        <v/>
      </c>
      <c r="V23" t="str">
        <f t="shared" si="0"/>
        <v/>
      </c>
    </row>
    <row r="24" spans="1:22" x14ac:dyDescent="0.25">
      <c r="A24" s="29">
        <v>18</v>
      </c>
      <c r="B24" s="29" t="str">
        <f>IF(OR('Erbrachte Vorleistungen'!M26="nein",'Erbrachte Vorleistungen'!M26=""),"",ROW()-6)</f>
        <v/>
      </c>
      <c r="C24" s="29" t="str">
        <f>IFERROR(INDEX('Erbrachte Vorleistungen'!C$9:C$71,SMALL($B$7:$B$57,$A$7:$A$57)),"")</f>
        <v/>
      </c>
      <c r="D24" s="29" t="str">
        <f>IFERROR(INDEX('Erbrachte Vorleistungen'!D$9:D$71,SMALL($B$7:$B$57,$A$7:$A$57)),"")</f>
        <v/>
      </c>
      <c r="E24" s="29" t="str">
        <f>IFERROR(INDEX('Erbrachte Vorleistungen'!F$9:F$71,SMALL($B$7:$B$57,$A$7:$A$57)),"")</f>
        <v/>
      </c>
      <c r="F24" s="29"/>
      <c r="G24" s="29" t="str">
        <f>IFERROR(INDEX('Erbrachte Vorleistungen'!G$9:G$71,SMALL($B$7:$B$57,$A$7:$A$57)),"")</f>
        <v/>
      </c>
      <c r="H24" s="29" t="str">
        <f>IFERROR(INDEX('Erbrachte Vorleistungen'!H$9:H$71,SMALL($B$7:$B$57,$A$7:$A$57)),"")</f>
        <v/>
      </c>
      <c r="I24" s="29" t="str">
        <f>IFERROR(INDEX(Inhalte_Container!$N$5:$N$1048576,MATCH('Erbrachte Vorleistungen'!$G$6&amp;'erfüllte Leistungen'!G24&amp;'erfüllte Leistungen'!H24,Inhalte_Container!$O$5:$O$1048576,0)),"")</f>
        <v/>
      </c>
      <c r="J24" s="29" t="str">
        <f>IFERROR(INDEX('Erbrachte Vorleistungen'!M$9:M$71,SMALL($B$7:$B$57,$A$7:$A$57)),"")</f>
        <v/>
      </c>
      <c r="K24" s="29" t="str">
        <f>IFERROR(INDEX('Erbrachte Vorleistungen'!N$9:N$71,SMALL($B$7:$B$57,$A$7:$A$57)),"")</f>
        <v/>
      </c>
      <c r="L24" s="29" t="str">
        <f>IFERROR(INDEX('Erbrachte Vorleistungen'!O$9:O$71,SMALL($B$7:$B$57,$A$7:$A$57)),"")</f>
        <v/>
      </c>
      <c r="M24" s="29"/>
      <c r="N24" s="32" t="str">
        <f t="shared" si="2"/>
        <v/>
      </c>
      <c r="R24" s="29" t="str">
        <f>IF(ROW()&lt;COUNTIF(Inhalte_Container!$A:$A,'Erbrachte Vorleistungen'!$G$6)+ROW($O$6),INDEX(Inhalte_Container!A:A,MATCH('Erbrachte Vorleistungen'!$G$6,Inhalte_Container!$A:$A,0)+ROW()-6),"")</f>
        <v/>
      </c>
      <c r="S24" s="29" t="str">
        <f>IF(ROW()&lt;COUNTIF(Inhalte_Container!$A:$A,'Erbrachte Vorleistungen'!$G$6)+ROW($O$6),INDEX(Inhalte_Container!F:F,MATCH('Erbrachte Vorleistungen'!$G$6,Inhalte_Container!$A:$A,0)+ROW()-6),"")</f>
        <v/>
      </c>
      <c r="T24" s="29" t="str">
        <f>IF(ROW()&lt;COUNTIF(Inhalte_Container!$A:$A,'Erbrachte Vorleistungen'!$G$6)+ROW($O$6),INDEX(Inhalte_Container!I:I,MATCH('Erbrachte Vorleistungen'!$G$6,Inhalte_Container!$A:$A,0)+ROW()-6),"")</f>
        <v/>
      </c>
      <c r="U24" s="29" t="str">
        <f>IF(ROW()&lt;COUNTIF(Inhalte_Container!$A:$A,'Erbrachte Vorleistungen'!$G$6)+ROW($O$6),INDEX(Inhalte_Container!N:N,MATCH('Erbrachte Vorleistungen'!$G$6,Inhalte_Container!$A:$A,0)+ROW()-6),"")</f>
        <v/>
      </c>
      <c r="V24" t="str">
        <f t="shared" si="0"/>
        <v/>
      </c>
    </row>
    <row r="25" spans="1:22" x14ac:dyDescent="0.25">
      <c r="A25" s="29">
        <v>19</v>
      </c>
      <c r="B25" s="29" t="str">
        <f>IF(OR('Erbrachte Vorleistungen'!M27="nein",'Erbrachte Vorleistungen'!M27=""),"",ROW()-6)</f>
        <v/>
      </c>
      <c r="C25" s="29" t="str">
        <f>IFERROR(INDEX('Erbrachte Vorleistungen'!C$9:C$71,SMALL($B$7:$B$57,$A$7:$A$57)),"")</f>
        <v/>
      </c>
      <c r="D25" s="29" t="str">
        <f>IFERROR(INDEX('Erbrachte Vorleistungen'!D$9:D$71,SMALL($B$7:$B$57,$A$7:$A$57)),"")</f>
        <v/>
      </c>
      <c r="E25" s="29" t="str">
        <f>IFERROR(INDEX('Erbrachte Vorleistungen'!F$9:F$71,SMALL($B$7:$B$57,$A$7:$A$57)),"")</f>
        <v/>
      </c>
      <c r="F25" s="29"/>
      <c r="G25" s="29" t="str">
        <f>IFERROR(INDEX('Erbrachte Vorleistungen'!G$9:G$71,SMALL($B$7:$B$57,$A$7:$A$57)),"")</f>
        <v/>
      </c>
      <c r="H25" s="29" t="str">
        <f>IFERROR(INDEX('Erbrachte Vorleistungen'!H$9:H$71,SMALL($B$7:$B$57,$A$7:$A$57)),"")</f>
        <v/>
      </c>
      <c r="I25" s="29" t="str">
        <f>IFERROR(INDEX(Inhalte_Container!$N$5:$N$1048576,MATCH('Erbrachte Vorleistungen'!$G$6&amp;'erfüllte Leistungen'!G25&amp;'erfüllte Leistungen'!H25,Inhalte_Container!$O$5:$O$1048576,0)),"")</f>
        <v/>
      </c>
      <c r="J25" s="29" t="str">
        <f>IFERROR(INDEX('Erbrachte Vorleistungen'!M$9:M$71,SMALL($B$7:$B$57,$A$7:$A$57)),"")</f>
        <v/>
      </c>
      <c r="K25" s="29" t="str">
        <f>IFERROR(INDEX('Erbrachte Vorleistungen'!N$9:N$71,SMALL($B$7:$B$57,$A$7:$A$57)),"")</f>
        <v/>
      </c>
      <c r="L25" s="29" t="str">
        <f>IFERROR(INDEX('Erbrachte Vorleistungen'!O$9:O$71,SMALL($B$7:$B$57,$A$7:$A$57)),"")</f>
        <v/>
      </c>
      <c r="M25" s="29"/>
      <c r="N25" s="32" t="str">
        <f t="shared" si="2"/>
        <v/>
      </c>
      <c r="R25" s="29" t="str">
        <f>IF(ROW()&lt;COUNTIF(Inhalte_Container!$A:$A,'Erbrachte Vorleistungen'!$G$6)+ROW($O$6),INDEX(Inhalte_Container!A:A,MATCH('Erbrachte Vorleistungen'!$G$6,Inhalte_Container!$A:$A,0)+ROW()-6),"")</f>
        <v/>
      </c>
      <c r="S25" s="29" t="str">
        <f>IF(ROW()&lt;COUNTIF(Inhalte_Container!$A:$A,'Erbrachte Vorleistungen'!$G$6)+ROW($O$6),INDEX(Inhalte_Container!F:F,MATCH('Erbrachte Vorleistungen'!$G$6,Inhalte_Container!$A:$A,0)+ROW()-6),"")</f>
        <v/>
      </c>
      <c r="T25" s="29" t="str">
        <f>IF(ROW()&lt;COUNTIF(Inhalte_Container!$A:$A,'Erbrachte Vorleistungen'!$G$6)+ROW($O$6),INDEX(Inhalte_Container!I:I,MATCH('Erbrachte Vorleistungen'!$G$6,Inhalte_Container!$A:$A,0)+ROW()-6),"")</f>
        <v/>
      </c>
      <c r="U25" s="29" t="str">
        <f>IF(ROW()&lt;COUNTIF(Inhalte_Container!$A:$A,'Erbrachte Vorleistungen'!$G$6)+ROW($O$6),INDEX(Inhalte_Container!N:N,MATCH('Erbrachte Vorleistungen'!$G$6,Inhalte_Container!$A:$A,0)+ROW()-6),"")</f>
        <v/>
      </c>
      <c r="V25" t="str">
        <f t="shared" si="0"/>
        <v/>
      </c>
    </row>
    <row r="26" spans="1:22" x14ac:dyDescent="0.25">
      <c r="A26" s="29">
        <v>20</v>
      </c>
      <c r="B26" s="29" t="str">
        <f>IF(OR('Erbrachte Vorleistungen'!M28="nein",'Erbrachte Vorleistungen'!M28=""),"",ROW()-6)</f>
        <v/>
      </c>
      <c r="C26" s="29" t="str">
        <f>IFERROR(INDEX('Erbrachte Vorleistungen'!C$9:C$71,SMALL($B$7:$B$57,$A$7:$A$57)),"")</f>
        <v/>
      </c>
      <c r="D26" s="29" t="str">
        <f>IFERROR(INDEX('Erbrachte Vorleistungen'!D$9:D$71,SMALL($B$7:$B$57,$A$7:$A$57)),"")</f>
        <v/>
      </c>
      <c r="E26" s="29" t="str">
        <f>IFERROR(INDEX('Erbrachte Vorleistungen'!F$9:F$71,SMALL($B$7:$B$57,$A$7:$A$57)),"")</f>
        <v/>
      </c>
      <c r="F26" s="29"/>
      <c r="G26" s="29" t="str">
        <f>IFERROR(INDEX('Erbrachte Vorleistungen'!G$9:G$71,SMALL($B$7:$B$57,$A$7:$A$57)),"")</f>
        <v/>
      </c>
      <c r="H26" s="29" t="str">
        <f>IFERROR(INDEX('Erbrachte Vorleistungen'!H$9:H$71,SMALL($B$7:$B$57,$A$7:$A$57)),"")</f>
        <v/>
      </c>
      <c r="I26" s="29" t="str">
        <f>IFERROR(INDEX(Inhalte_Container!$N$5:$N$1048576,MATCH('Erbrachte Vorleistungen'!$G$6&amp;'erfüllte Leistungen'!G26&amp;'erfüllte Leistungen'!H26,Inhalte_Container!$O$5:$O$1048576,0)),"")</f>
        <v/>
      </c>
      <c r="J26" s="29" t="str">
        <f>IFERROR(INDEX('Erbrachte Vorleistungen'!M$9:M$71,SMALL($B$7:$B$57,$A$7:$A$57)),"")</f>
        <v/>
      </c>
      <c r="K26" s="29" t="str">
        <f>IFERROR(INDEX('Erbrachte Vorleistungen'!N$9:N$71,SMALL($B$7:$B$57,$A$7:$A$57)),"")</f>
        <v/>
      </c>
      <c r="L26" s="29" t="str">
        <f>IFERROR(INDEX('Erbrachte Vorleistungen'!O$9:O$71,SMALL($B$7:$B$57,$A$7:$A$57)),"")</f>
        <v/>
      </c>
      <c r="M26" s="29"/>
      <c r="N26" s="32" t="str">
        <f t="shared" si="2"/>
        <v/>
      </c>
      <c r="R26" s="29" t="str">
        <f>IF(ROW()&lt;COUNTIF(Inhalte_Container!$A:$A,'Erbrachte Vorleistungen'!$G$6)+ROW($O$6),INDEX(Inhalte_Container!A:A,MATCH('Erbrachte Vorleistungen'!$G$6,Inhalte_Container!$A:$A,0)+ROW()-6),"")</f>
        <v/>
      </c>
      <c r="S26" s="29" t="str">
        <f>IF(ROW()&lt;COUNTIF(Inhalte_Container!$A:$A,'Erbrachte Vorleistungen'!$G$6)+ROW($O$6),INDEX(Inhalte_Container!F:F,MATCH('Erbrachte Vorleistungen'!$G$6,Inhalte_Container!$A:$A,0)+ROW()-6),"")</f>
        <v/>
      </c>
      <c r="T26" s="29" t="str">
        <f>IF(ROW()&lt;COUNTIF(Inhalte_Container!$A:$A,'Erbrachte Vorleistungen'!$G$6)+ROW($O$6),INDEX(Inhalte_Container!I:I,MATCH('Erbrachte Vorleistungen'!$G$6,Inhalte_Container!$A:$A,0)+ROW()-6),"")</f>
        <v/>
      </c>
      <c r="U26" s="29" t="str">
        <f>IF(ROW()&lt;COUNTIF(Inhalte_Container!$A:$A,'Erbrachte Vorleistungen'!$G$6)+ROW($O$6),INDEX(Inhalte_Container!N:N,MATCH('Erbrachte Vorleistungen'!$G$6,Inhalte_Container!$A:$A,0)+ROW()-6),"")</f>
        <v/>
      </c>
      <c r="V26" t="str">
        <f t="shared" si="0"/>
        <v/>
      </c>
    </row>
    <row r="27" spans="1:22" x14ac:dyDescent="0.25">
      <c r="A27" s="29">
        <v>21</v>
      </c>
      <c r="B27" s="29" t="str">
        <f>IF(OR('Erbrachte Vorleistungen'!M29="nein",'Erbrachte Vorleistungen'!M29=""),"",ROW()-6)</f>
        <v/>
      </c>
      <c r="C27" s="29" t="str">
        <f>IFERROR(INDEX('Erbrachte Vorleistungen'!C$9:C$71,SMALL($B$7:$B$57,$A$7:$A$57)),"")</f>
        <v/>
      </c>
      <c r="D27" s="29" t="str">
        <f>IFERROR(INDEX('Erbrachte Vorleistungen'!D$9:D$71,SMALL($B$7:$B$57,$A$7:$A$57)),"")</f>
        <v/>
      </c>
      <c r="E27" s="29" t="str">
        <f>IFERROR(INDEX('Erbrachte Vorleistungen'!F$9:F$71,SMALL($B$7:$B$57,$A$7:$A$57)),"")</f>
        <v/>
      </c>
      <c r="F27" s="29"/>
      <c r="G27" s="29" t="str">
        <f>IFERROR(INDEX('Erbrachte Vorleistungen'!G$9:G$71,SMALL($B$7:$B$57,$A$7:$A$57)),"")</f>
        <v/>
      </c>
      <c r="H27" s="29" t="str">
        <f>IFERROR(INDEX('Erbrachte Vorleistungen'!H$9:H$71,SMALL($B$7:$B$57,$A$7:$A$57)),"")</f>
        <v/>
      </c>
      <c r="I27" s="29" t="str">
        <f>IFERROR(INDEX(Inhalte_Container!$N$5:$N$1048576,MATCH('Erbrachte Vorleistungen'!$G$6&amp;'erfüllte Leistungen'!G27&amp;'erfüllte Leistungen'!H27,Inhalte_Container!$O$5:$O$1048576,0)),"")</f>
        <v/>
      </c>
      <c r="J27" s="29" t="str">
        <f>IFERROR(INDEX('Erbrachte Vorleistungen'!M$9:M$71,SMALL($B$7:$B$57,$A$7:$A$57)),"")</f>
        <v/>
      </c>
      <c r="K27" s="29" t="str">
        <f>IFERROR(INDEX('Erbrachte Vorleistungen'!N$9:N$71,SMALL($B$7:$B$57,$A$7:$A$57)),"")</f>
        <v/>
      </c>
      <c r="L27" s="29" t="str">
        <f>IFERROR(INDEX('Erbrachte Vorleistungen'!O$9:O$71,SMALL($B$7:$B$57,$A$7:$A$57)),"")</f>
        <v/>
      </c>
      <c r="M27" s="29"/>
      <c r="N27" s="32" t="str">
        <f t="shared" si="2"/>
        <v/>
      </c>
      <c r="R27" s="29" t="str">
        <f>IF(ROW()&lt;COUNTIF(Inhalte_Container!$A:$A,'Erbrachte Vorleistungen'!$G$6)+ROW($O$6),INDEX(Inhalte_Container!A:A,MATCH('Erbrachte Vorleistungen'!$G$6,Inhalte_Container!$A:$A,0)+ROW()-6),"")</f>
        <v/>
      </c>
      <c r="S27" s="29" t="str">
        <f>IF(ROW()&lt;COUNTIF(Inhalte_Container!$A:$A,'Erbrachte Vorleistungen'!$G$6)+ROW($O$6),INDEX(Inhalte_Container!F:F,MATCH('Erbrachte Vorleistungen'!$G$6,Inhalte_Container!$A:$A,0)+ROW()-6),"")</f>
        <v/>
      </c>
      <c r="T27" s="29" t="str">
        <f>IF(ROW()&lt;COUNTIF(Inhalte_Container!$A:$A,'Erbrachte Vorleistungen'!$G$6)+ROW($O$6),INDEX(Inhalte_Container!I:I,MATCH('Erbrachte Vorleistungen'!$G$6,Inhalte_Container!$A:$A,0)+ROW()-6),"")</f>
        <v/>
      </c>
      <c r="U27" s="29" t="str">
        <f>IF(ROW()&lt;COUNTIF(Inhalte_Container!$A:$A,'Erbrachte Vorleistungen'!$G$6)+ROW($O$6),INDEX(Inhalte_Container!N:N,MATCH('Erbrachte Vorleistungen'!$G$6,Inhalte_Container!$A:$A,0)+ROW()-6),"")</f>
        <v/>
      </c>
      <c r="V27" t="str">
        <f t="shared" si="0"/>
        <v/>
      </c>
    </row>
    <row r="28" spans="1:22" x14ac:dyDescent="0.25">
      <c r="A28" s="29">
        <v>22</v>
      </c>
      <c r="B28" s="29" t="str">
        <f>IF(OR('Erbrachte Vorleistungen'!M30="nein",'Erbrachte Vorleistungen'!M30=""),"",ROW()-6)</f>
        <v/>
      </c>
      <c r="C28" s="29" t="str">
        <f>IFERROR(INDEX('Erbrachte Vorleistungen'!C$9:C$71,SMALL($B$7:$B$57,$A$7:$A$57)),"")</f>
        <v/>
      </c>
      <c r="D28" s="29" t="str">
        <f>IFERROR(INDEX('Erbrachte Vorleistungen'!D$9:D$71,SMALL($B$7:$B$57,$A$7:$A$57)),"")</f>
        <v/>
      </c>
      <c r="E28" s="29" t="str">
        <f>IFERROR(INDEX('Erbrachte Vorleistungen'!F$9:F$71,SMALL($B$7:$B$57,$A$7:$A$57)),"")</f>
        <v/>
      </c>
      <c r="F28" s="29"/>
      <c r="G28" s="29" t="str">
        <f>IFERROR(INDEX('Erbrachte Vorleistungen'!G$9:G$71,SMALL($B$7:$B$57,$A$7:$A$57)),"")</f>
        <v/>
      </c>
      <c r="H28" s="29" t="str">
        <f>IFERROR(INDEX('Erbrachte Vorleistungen'!H$9:H$71,SMALL($B$7:$B$57,$A$7:$A$57)),"")</f>
        <v/>
      </c>
      <c r="I28" s="29" t="str">
        <f>IFERROR(INDEX(Inhalte_Container!$N$5:$N$1048576,MATCH('Erbrachte Vorleistungen'!$G$6&amp;'erfüllte Leistungen'!G28&amp;'erfüllte Leistungen'!H28,Inhalte_Container!$O$5:$O$1048576,0)),"")</f>
        <v/>
      </c>
      <c r="J28" s="29" t="str">
        <f>IFERROR(INDEX('Erbrachte Vorleistungen'!M$9:M$71,SMALL($B$7:$B$57,$A$7:$A$57)),"")</f>
        <v/>
      </c>
      <c r="K28" s="29" t="str">
        <f>IFERROR(INDEX('Erbrachte Vorleistungen'!N$9:N$71,SMALL($B$7:$B$57,$A$7:$A$57)),"")</f>
        <v/>
      </c>
      <c r="L28" s="29" t="str">
        <f>IFERROR(INDEX('Erbrachte Vorleistungen'!O$9:O$71,SMALL($B$7:$B$57,$A$7:$A$57)),"")</f>
        <v/>
      </c>
      <c r="M28" s="29"/>
      <c r="N28" s="32" t="str">
        <f t="shared" si="2"/>
        <v/>
      </c>
      <c r="R28" s="29" t="str">
        <f>IF(ROW()&lt;COUNTIF(Inhalte_Container!$A:$A,'Erbrachte Vorleistungen'!$G$6)+ROW($O$6),INDEX(Inhalte_Container!A:A,MATCH('Erbrachte Vorleistungen'!$G$6,Inhalte_Container!$A:$A,0)+ROW()-6),"")</f>
        <v/>
      </c>
      <c r="S28" s="29" t="str">
        <f>IF(ROW()&lt;COUNTIF(Inhalte_Container!$A:$A,'Erbrachte Vorleistungen'!$G$6)+ROW($O$6),INDEX(Inhalte_Container!F:F,MATCH('Erbrachte Vorleistungen'!$G$6,Inhalte_Container!$A:$A,0)+ROW()-6),"")</f>
        <v/>
      </c>
      <c r="T28" s="29" t="str">
        <f>IF(ROW()&lt;COUNTIF(Inhalte_Container!$A:$A,'Erbrachte Vorleistungen'!$G$6)+ROW($O$6),INDEX(Inhalte_Container!I:I,MATCH('Erbrachte Vorleistungen'!$G$6,Inhalte_Container!$A:$A,0)+ROW()-6),"")</f>
        <v/>
      </c>
      <c r="U28" s="29" t="str">
        <f>IF(ROW()&lt;COUNTIF(Inhalte_Container!$A:$A,'Erbrachte Vorleistungen'!$G$6)+ROW($O$6),INDEX(Inhalte_Container!N:N,MATCH('Erbrachte Vorleistungen'!$G$6,Inhalte_Container!$A:$A,0)+ROW()-6),"")</f>
        <v/>
      </c>
      <c r="V28" t="str">
        <f t="shared" si="0"/>
        <v/>
      </c>
    </row>
    <row r="29" spans="1:22" x14ac:dyDescent="0.25">
      <c r="A29" s="29">
        <v>23</v>
      </c>
      <c r="B29" s="29" t="str">
        <f>IF(OR('Erbrachte Vorleistungen'!M31="nein",'Erbrachte Vorleistungen'!M31=""),"",ROW()-6)</f>
        <v/>
      </c>
      <c r="C29" s="29" t="str">
        <f>IFERROR(INDEX('Erbrachte Vorleistungen'!C$9:C$71,SMALL($B$7:$B$57,$A$7:$A$57)),"")</f>
        <v/>
      </c>
      <c r="D29" s="29" t="str">
        <f>IFERROR(INDEX('Erbrachte Vorleistungen'!D$9:D$71,SMALL($B$7:$B$57,$A$7:$A$57)),"")</f>
        <v/>
      </c>
      <c r="E29" s="29" t="str">
        <f>IFERROR(INDEX('Erbrachte Vorleistungen'!F$9:F$71,SMALL($B$7:$B$57,$A$7:$A$57)),"")</f>
        <v/>
      </c>
      <c r="F29" s="29"/>
      <c r="G29" s="29" t="str">
        <f>IFERROR(INDEX('Erbrachte Vorleistungen'!G$9:G$71,SMALL($B$7:$B$57,$A$7:$A$57)),"")</f>
        <v/>
      </c>
      <c r="H29" s="29" t="str">
        <f>IFERROR(INDEX('Erbrachte Vorleistungen'!H$9:H$71,SMALL($B$7:$B$57,$A$7:$A$57)),"")</f>
        <v/>
      </c>
      <c r="I29" s="29" t="str">
        <f>IFERROR(INDEX(Inhalte_Container!$N$5:$N$1048576,MATCH('Erbrachte Vorleistungen'!$G$6&amp;'erfüllte Leistungen'!G29&amp;'erfüllte Leistungen'!H29,Inhalte_Container!$O$5:$O$1048576,0)),"")</f>
        <v/>
      </c>
      <c r="J29" s="29" t="str">
        <f>IFERROR(INDEX('Erbrachte Vorleistungen'!M$9:M$71,SMALL($B$7:$B$57,$A$7:$A$57)),"")</f>
        <v/>
      </c>
      <c r="K29" s="29" t="str">
        <f>IFERROR(INDEX('Erbrachte Vorleistungen'!N$9:N$71,SMALL($B$7:$B$57,$A$7:$A$57)),"")</f>
        <v/>
      </c>
      <c r="L29" s="29" t="str">
        <f>IFERROR(INDEX('Erbrachte Vorleistungen'!O$9:O$71,SMALL($B$7:$B$57,$A$7:$A$57)),"")</f>
        <v/>
      </c>
      <c r="M29" s="29"/>
      <c r="N29" s="32" t="str">
        <f t="shared" si="2"/>
        <v/>
      </c>
      <c r="R29" s="29" t="str">
        <f>IF(ROW()&lt;COUNTIF(Inhalte_Container!$A:$A,'Erbrachte Vorleistungen'!$G$6)+ROW($O$6),INDEX(Inhalte_Container!A:A,MATCH('Erbrachte Vorleistungen'!$G$6,Inhalte_Container!$A:$A,0)+ROW()-6),"")</f>
        <v/>
      </c>
      <c r="S29" s="29" t="str">
        <f>IF(ROW()&lt;COUNTIF(Inhalte_Container!$A:$A,'Erbrachte Vorleistungen'!$G$6)+ROW($O$6),INDEX(Inhalte_Container!F:F,MATCH('Erbrachte Vorleistungen'!$G$6,Inhalte_Container!$A:$A,0)+ROW()-6),"")</f>
        <v/>
      </c>
      <c r="T29" s="29" t="str">
        <f>IF(ROW()&lt;COUNTIF(Inhalte_Container!$A:$A,'Erbrachte Vorleistungen'!$G$6)+ROW($O$6),INDEX(Inhalte_Container!I:I,MATCH('Erbrachte Vorleistungen'!$G$6,Inhalte_Container!$A:$A,0)+ROW()-6),"")</f>
        <v/>
      </c>
      <c r="U29" s="29" t="str">
        <f>IF(ROW()&lt;COUNTIF(Inhalte_Container!$A:$A,'Erbrachte Vorleistungen'!$G$6)+ROW($O$6),INDEX(Inhalte_Container!N:N,MATCH('Erbrachte Vorleistungen'!$G$6,Inhalte_Container!$A:$A,0)+ROW()-6),"")</f>
        <v/>
      </c>
      <c r="V29" t="str">
        <f t="shared" si="0"/>
        <v/>
      </c>
    </row>
    <row r="30" spans="1:22" x14ac:dyDescent="0.25">
      <c r="A30" s="29">
        <v>24</v>
      </c>
      <c r="B30" s="29" t="str">
        <f>IF(OR('Erbrachte Vorleistungen'!M32="nein",'Erbrachte Vorleistungen'!M32=""),"",ROW()-6)</f>
        <v/>
      </c>
      <c r="C30" s="29" t="str">
        <f>IFERROR(INDEX('Erbrachte Vorleistungen'!C$9:C$71,SMALL($B$7:$B$57,$A$7:$A$57)),"")</f>
        <v/>
      </c>
      <c r="D30" s="29" t="str">
        <f>IFERROR(INDEX('Erbrachte Vorleistungen'!D$9:D$71,SMALL($B$7:$B$57,$A$7:$A$57)),"")</f>
        <v/>
      </c>
      <c r="E30" s="29" t="str">
        <f>IFERROR(INDEX('Erbrachte Vorleistungen'!F$9:F$71,SMALL($B$7:$B$57,$A$7:$A$57)),"")</f>
        <v/>
      </c>
      <c r="F30" s="29"/>
      <c r="G30" s="29" t="str">
        <f>IFERROR(INDEX('Erbrachte Vorleistungen'!G$9:G$71,SMALL($B$7:$B$57,$A$7:$A$57)),"")</f>
        <v/>
      </c>
      <c r="H30" s="29" t="str">
        <f>IFERROR(INDEX('Erbrachte Vorleistungen'!H$9:H$71,SMALL($B$7:$B$57,$A$7:$A$57)),"")</f>
        <v/>
      </c>
      <c r="I30" s="29" t="str">
        <f>IFERROR(INDEX(Inhalte_Container!$N$5:$N$1048576,MATCH('Erbrachte Vorleistungen'!$G$6&amp;'erfüllte Leistungen'!G30&amp;'erfüllte Leistungen'!H30,Inhalte_Container!$O$5:$O$1048576,0)),"")</f>
        <v/>
      </c>
      <c r="J30" s="29" t="str">
        <f>IFERROR(INDEX('Erbrachte Vorleistungen'!M$9:M$71,SMALL($B$7:$B$57,$A$7:$A$57)),"")</f>
        <v/>
      </c>
      <c r="K30" s="29" t="str">
        <f>IFERROR(INDEX('Erbrachte Vorleistungen'!N$9:N$71,SMALL($B$7:$B$57,$A$7:$A$57)),"")</f>
        <v/>
      </c>
      <c r="L30" s="29" t="str">
        <f>IFERROR(INDEX('Erbrachte Vorleistungen'!O$9:O$71,SMALL($B$7:$B$57,$A$7:$A$57)),"")</f>
        <v/>
      </c>
      <c r="M30" s="29"/>
      <c r="N30" s="32" t="str">
        <f t="shared" si="2"/>
        <v/>
      </c>
      <c r="R30" s="29" t="str">
        <f>IF(ROW()&lt;COUNTIF(Inhalte_Container!$A:$A,'Erbrachte Vorleistungen'!$G$6)+ROW($O$6),INDEX(Inhalte_Container!A:A,MATCH('Erbrachte Vorleistungen'!$G$6,Inhalte_Container!$A:$A,0)+ROW()-6),"")</f>
        <v/>
      </c>
      <c r="S30" s="29" t="str">
        <f>IF(ROW()&lt;COUNTIF(Inhalte_Container!$A:$A,'Erbrachte Vorleistungen'!$G$6)+ROW($O$6),INDEX(Inhalte_Container!F:F,MATCH('Erbrachte Vorleistungen'!$G$6,Inhalte_Container!$A:$A,0)+ROW()-6),"")</f>
        <v/>
      </c>
      <c r="T30" s="29" t="str">
        <f>IF(ROW()&lt;COUNTIF(Inhalte_Container!$A:$A,'Erbrachte Vorleistungen'!$G$6)+ROW($O$6),INDEX(Inhalte_Container!I:I,MATCH('Erbrachte Vorleistungen'!$G$6,Inhalte_Container!$A:$A,0)+ROW()-6),"")</f>
        <v/>
      </c>
      <c r="U30" s="29" t="str">
        <f>IF(ROW()&lt;COUNTIF(Inhalte_Container!$A:$A,'Erbrachte Vorleistungen'!$G$6)+ROW($O$6),INDEX(Inhalte_Container!N:N,MATCH('Erbrachte Vorleistungen'!$G$6,Inhalte_Container!$A:$A,0)+ROW()-6),"")</f>
        <v/>
      </c>
      <c r="V30" t="str">
        <f t="shared" si="0"/>
        <v/>
      </c>
    </row>
    <row r="31" spans="1:22" x14ac:dyDescent="0.25">
      <c r="A31" s="29">
        <v>25</v>
      </c>
      <c r="B31" s="29" t="str">
        <f>IF(OR('Erbrachte Vorleistungen'!M33="nein",'Erbrachte Vorleistungen'!M33=""),"",ROW()-6)</f>
        <v/>
      </c>
      <c r="C31" s="29" t="str">
        <f>IFERROR(INDEX('Erbrachte Vorleistungen'!C$9:C$71,SMALL($B$7:$B$57,$A$7:$A$57)),"")</f>
        <v/>
      </c>
      <c r="D31" s="29" t="str">
        <f>IFERROR(INDEX('Erbrachte Vorleistungen'!D$9:D$71,SMALL($B$7:$B$57,$A$7:$A$57)),"")</f>
        <v/>
      </c>
      <c r="E31" s="29" t="str">
        <f>IFERROR(INDEX('Erbrachte Vorleistungen'!F$9:F$71,SMALL($B$7:$B$57,$A$7:$A$57)),"")</f>
        <v/>
      </c>
      <c r="F31" s="29"/>
      <c r="G31" s="29" t="str">
        <f>IFERROR(INDEX('Erbrachte Vorleistungen'!G$9:G$71,SMALL($B$7:$B$57,$A$7:$A$57)),"")</f>
        <v/>
      </c>
      <c r="H31" s="29" t="str">
        <f>IFERROR(INDEX('Erbrachte Vorleistungen'!H$9:H$71,SMALL($B$7:$B$57,$A$7:$A$57)),"")</f>
        <v/>
      </c>
      <c r="I31" s="29" t="str">
        <f>IFERROR(INDEX(Inhalte_Container!$N$5:$N$1048576,MATCH('Erbrachte Vorleistungen'!$G$6&amp;'erfüllte Leistungen'!G31&amp;'erfüllte Leistungen'!H31,Inhalte_Container!$O$5:$O$1048576,0)),"")</f>
        <v/>
      </c>
      <c r="J31" s="29" t="str">
        <f>IFERROR(INDEX('Erbrachte Vorleistungen'!M$9:M$71,SMALL($B$7:$B$57,$A$7:$A$57)),"")</f>
        <v/>
      </c>
      <c r="K31" s="29" t="str">
        <f>IFERROR(INDEX('Erbrachte Vorleistungen'!N$9:N$71,SMALL($B$7:$B$57,$A$7:$A$57)),"")</f>
        <v/>
      </c>
      <c r="L31" s="29" t="str">
        <f>IFERROR(INDEX('Erbrachte Vorleistungen'!O$9:O$71,SMALL($B$7:$B$57,$A$7:$A$57)),"")</f>
        <v/>
      </c>
      <c r="M31" s="29"/>
      <c r="N31" s="32" t="str">
        <f t="shared" si="2"/>
        <v/>
      </c>
      <c r="R31" s="29" t="str">
        <f>IF(ROW()&lt;COUNTIF(Inhalte_Container!$A:$A,'Erbrachte Vorleistungen'!$G$6)+ROW($O$6),INDEX(Inhalte_Container!A:A,MATCH('Erbrachte Vorleistungen'!$G$6,Inhalte_Container!$A:$A,0)+ROW()-6),"")</f>
        <v/>
      </c>
      <c r="S31" s="29" t="str">
        <f>IF(ROW()&lt;COUNTIF(Inhalte_Container!$A:$A,'Erbrachte Vorleistungen'!$G$6)+ROW($O$6),INDEX(Inhalte_Container!F:F,MATCH('Erbrachte Vorleistungen'!$G$6,Inhalte_Container!$A:$A,0)+ROW()-6),"")</f>
        <v/>
      </c>
      <c r="T31" s="29" t="str">
        <f>IF(ROW()&lt;COUNTIF(Inhalte_Container!$A:$A,'Erbrachte Vorleistungen'!$G$6)+ROW($O$6),INDEX(Inhalte_Container!I:I,MATCH('Erbrachte Vorleistungen'!$G$6,Inhalte_Container!$A:$A,0)+ROW()-6),"")</f>
        <v/>
      </c>
      <c r="U31" s="29" t="str">
        <f>IF(ROW()&lt;COUNTIF(Inhalte_Container!$A:$A,'Erbrachte Vorleistungen'!$G$6)+ROW($O$6),INDEX(Inhalte_Container!N:N,MATCH('Erbrachte Vorleistungen'!$G$6,Inhalte_Container!$A:$A,0)+ROW()-6),"")</f>
        <v/>
      </c>
      <c r="V31" t="str">
        <f t="shared" si="0"/>
        <v/>
      </c>
    </row>
    <row r="32" spans="1:22" x14ac:dyDescent="0.25">
      <c r="A32" s="29">
        <v>26</v>
      </c>
      <c r="B32" s="29" t="str">
        <f>IF(OR('Erbrachte Vorleistungen'!M34="nein",'Erbrachte Vorleistungen'!M34=""),"",ROW()-6)</f>
        <v/>
      </c>
      <c r="C32" s="29" t="str">
        <f>IFERROR(INDEX('Erbrachte Vorleistungen'!C$9:C$71,SMALL($B$7:$B$57,$A$7:$A$57)),"")</f>
        <v/>
      </c>
      <c r="D32" s="29" t="str">
        <f>IFERROR(INDEX('Erbrachte Vorleistungen'!D$9:D$71,SMALL($B$7:$B$57,$A$7:$A$57)),"")</f>
        <v/>
      </c>
      <c r="E32" s="29" t="str">
        <f>IFERROR(INDEX('Erbrachte Vorleistungen'!F$9:F$71,SMALL($B$7:$B$57,$A$7:$A$57)),"")</f>
        <v/>
      </c>
      <c r="F32" s="29"/>
      <c r="G32" s="29" t="str">
        <f>IFERROR(INDEX('Erbrachte Vorleistungen'!G$9:G$71,SMALL($B$7:$B$57,$A$7:$A$57)),"")</f>
        <v/>
      </c>
      <c r="H32" s="29" t="str">
        <f>IFERROR(INDEX('Erbrachte Vorleistungen'!H$9:H$71,SMALL($B$7:$B$57,$A$7:$A$57)),"")</f>
        <v/>
      </c>
      <c r="I32" s="29" t="str">
        <f>IFERROR(INDEX(Inhalte_Container!$N$5:$N$1048576,MATCH('Erbrachte Vorleistungen'!$G$6&amp;'erfüllte Leistungen'!G32&amp;'erfüllte Leistungen'!H32,Inhalte_Container!$O$5:$O$1048576,0)),"")</f>
        <v/>
      </c>
      <c r="J32" s="29" t="str">
        <f>IFERROR(INDEX('Erbrachte Vorleistungen'!M$9:M$71,SMALL($B$7:$B$57,$A$7:$A$57)),"")</f>
        <v/>
      </c>
      <c r="K32" s="29" t="str">
        <f>IFERROR(INDEX('Erbrachte Vorleistungen'!N$9:N$71,SMALL($B$7:$B$57,$A$7:$A$57)),"")</f>
        <v/>
      </c>
      <c r="L32" s="29" t="str">
        <f>IFERROR(INDEX('Erbrachte Vorleistungen'!O$9:O$71,SMALL($B$7:$B$57,$A$7:$A$57)),"")</f>
        <v/>
      </c>
      <c r="M32" s="29"/>
      <c r="N32" s="32" t="str">
        <f t="shared" si="2"/>
        <v/>
      </c>
      <c r="R32" s="29" t="str">
        <f>IF(ROW()&lt;COUNTIF(Inhalte_Container!$A:$A,'Erbrachte Vorleistungen'!$G$6)+ROW($O$6),INDEX(Inhalte_Container!A:A,MATCH('Erbrachte Vorleistungen'!$G$6,Inhalte_Container!$A:$A,0)+ROW()-6),"")</f>
        <v/>
      </c>
      <c r="S32" s="29" t="str">
        <f>IF(ROW()&lt;COUNTIF(Inhalte_Container!$A:$A,'Erbrachte Vorleistungen'!$G$6)+ROW($O$6),INDEX(Inhalte_Container!F:F,MATCH('Erbrachte Vorleistungen'!$G$6,Inhalte_Container!$A:$A,0)+ROW()-6),"")</f>
        <v/>
      </c>
      <c r="T32" s="29" t="str">
        <f>IF(ROW()&lt;COUNTIF(Inhalte_Container!$A:$A,'Erbrachte Vorleistungen'!$G$6)+ROW($O$6),INDEX(Inhalte_Container!I:I,MATCH('Erbrachte Vorleistungen'!$G$6,Inhalte_Container!$A:$A,0)+ROW()-6),"")</f>
        <v/>
      </c>
      <c r="U32" s="29" t="str">
        <f>IF(ROW()&lt;COUNTIF(Inhalte_Container!$A:$A,'Erbrachte Vorleistungen'!$G$6)+ROW($O$6),INDEX(Inhalte_Container!N:N,MATCH('Erbrachte Vorleistungen'!$G$6,Inhalte_Container!$A:$A,0)+ROW()-6),"")</f>
        <v/>
      </c>
      <c r="V32" t="str">
        <f t="shared" si="0"/>
        <v/>
      </c>
    </row>
    <row r="33" spans="1:22" x14ac:dyDescent="0.25">
      <c r="A33" s="29">
        <v>27</v>
      </c>
      <c r="B33" s="29" t="str">
        <f>IF(OR('Erbrachte Vorleistungen'!M35="nein",'Erbrachte Vorleistungen'!M35=""),"",ROW()-6)</f>
        <v/>
      </c>
      <c r="C33" s="29" t="str">
        <f>IFERROR(INDEX('Erbrachte Vorleistungen'!C$9:C$71,SMALL($B$7:$B$57,$A$7:$A$57)),"")</f>
        <v/>
      </c>
      <c r="D33" s="29" t="str">
        <f>IFERROR(INDEX('Erbrachte Vorleistungen'!D$9:D$71,SMALL($B$7:$B$57,$A$7:$A$57)),"")</f>
        <v/>
      </c>
      <c r="E33" s="29" t="str">
        <f>IFERROR(INDEX('Erbrachte Vorleistungen'!F$9:F$71,SMALL($B$7:$B$57,$A$7:$A$57)),"")</f>
        <v/>
      </c>
      <c r="F33" s="29"/>
      <c r="G33" s="29" t="str">
        <f>IFERROR(INDEX('Erbrachte Vorleistungen'!G$9:G$71,SMALL($B$7:$B$57,$A$7:$A$57)),"")</f>
        <v/>
      </c>
      <c r="H33" s="29" t="str">
        <f>IFERROR(INDEX('Erbrachte Vorleistungen'!H$9:H$71,SMALL($B$7:$B$57,$A$7:$A$57)),"")</f>
        <v/>
      </c>
      <c r="I33" s="29" t="str">
        <f>IFERROR(INDEX(Inhalte_Container!$N$5:$N$1048576,MATCH('Erbrachte Vorleistungen'!$G$6&amp;'erfüllte Leistungen'!G33&amp;'erfüllte Leistungen'!H33,Inhalte_Container!$O$5:$O$1048576,0)),"")</f>
        <v/>
      </c>
      <c r="J33" s="29" t="str">
        <f>IFERROR(INDEX('Erbrachte Vorleistungen'!M$9:M$71,SMALL($B$7:$B$57,$A$7:$A$57)),"")</f>
        <v/>
      </c>
      <c r="K33" s="29" t="str">
        <f>IFERROR(INDEX('Erbrachte Vorleistungen'!N$9:N$71,SMALL($B$7:$B$57,$A$7:$A$57)),"")</f>
        <v/>
      </c>
      <c r="L33" s="29" t="str">
        <f>IFERROR(INDEX('Erbrachte Vorleistungen'!O$9:O$71,SMALL($B$7:$B$57,$A$7:$A$57)),"")</f>
        <v/>
      </c>
      <c r="M33" s="29"/>
      <c r="N33" s="32" t="str">
        <f t="shared" si="2"/>
        <v/>
      </c>
      <c r="R33" s="29" t="str">
        <f>IF(ROW()&lt;COUNTIF(Inhalte_Container!$A:$A,'Erbrachte Vorleistungen'!$G$6)+ROW($O$6),INDEX(Inhalte_Container!A:A,MATCH('Erbrachte Vorleistungen'!$G$6,Inhalte_Container!$A:$A,0)+ROW()-6),"")</f>
        <v/>
      </c>
      <c r="S33" s="29" t="str">
        <f>IF(ROW()&lt;COUNTIF(Inhalte_Container!$A:$A,'Erbrachte Vorleistungen'!$G$6)+ROW($O$6),INDEX(Inhalte_Container!F:F,MATCH('Erbrachte Vorleistungen'!$G$6,Inhalte_Container!$A:$A,0)+ROW()-6),"")</f>
        <v/>
      </c>
      <c r="T33" s="29" t="str">
        <f>IF(ROW()&lt;COUNTIF(Inhalte_Container!$A:$A,'Erbrachte Vorleistungen'!$G$6)+ROW($O$6),INDEX(Inhalte_Container!I:I,MATCH('Erbrachte Vorleistungen'!$G$6,Inhalte_Container!$A:$A,0)+ROW()-6),"")</f>
        <v/>
      </c>
      <c r="U33" s="29" t="str">
        <f>IF(ROW()&lt;COUNTIF(Inhalte_Container!$A:$A,'Erbrachte Vorleistungen'!$G$6)+ROW($O$6),INDEX(Inhalte_Container!N:N,MATCH('Erbrachte Vorleistungen'!$G$6,Inhalte_Container!$A:$A,0)+ROW()-6),"")</f>
        <v/>
      </c>
      <c r="V33" t="str">
        <f t="shared" si="0"/>
        <v/>
      </c>
    </row>
    <row r="34" spans="1:22" x14ac:dyDescent="0.25">
      <c r="A34" s="29">
        <v>28</v>
      </c>
      <c r="B34" s="29" t="str">
        <f>IF(OR('Erbrachte Vorleistungen'!M36="nein",'Erbrachte Vorleistungen'!M36=""),"",ROW()-6)</f>
        <v/>
      </c>
      <c r="C34" s="29" t="str">
        <f>IFERROR(INDEX('Erbrachte Vorleistungen'!C$9:C$71,SMALL($B$7:$B$57,$A$7:$A$57)),"")</f>
        <v/>
      </c>
      <c r="D34" s="29" t="str">
        <f>IFERROR(INDEX('Erbrachte Vorleistungen'!D$9:D$71,SMALL($B$7:$B$57,$A$7:$A$57)),"")</f>
        <v/>
      </c>
      <c r="E34" s="29" t="str">
        <f>IFERROR(INDEX('Erbrachte Vorleistungen'!F$9:F$71,SMALL($B$7:$B$57,$A$7:$A$57)),"")</f>
        <v/>
      </c>
      <c r="F34" s="29"/>
      <c r="G34" s="29" t="str">
        <f>IFERROR(INDEX('Erbrachte Vorleistungen'!G$9:G$71,SMALL($B$7:$B$57,$A$7:$A$57)),"")</f>
        <v/>
      </c>
      <c r="H34" s="29" t="str">
        <f>IFERROR(INDEX('Erbrachte Vorleistungen'!H$9:H$71,SMALL($B$7:$B$57,$A$7:$A$57)),"")</f>
        <v/>
      </c>
      <c r="I34" s="29" t="str">
        <f>IFERROR(INDEX(Inhalte_Container!$N$5:$N$1048576,MATCH('Erbrachte Vorleistungen'!$G$6&amp;'erfüllte Leistungen'!G34&amp;'erfüllte Leistungen'!H34,Inhalte_Container!$O$5:$O$1048576,0)),"")</f>
        <v/>
      </c>
      <c r="J34" s="29" t="str">
        <f>IFERROR(INDEX('Erbrachte Vorleistungen'!M$9:M$71,SMALL($B$7:$B$57,$A$7:$A$57)),"")</f>
        <v/>
      </c>
      <c r="K34" s="29" t="str">
        <f>IFERROR(INDEX('Erbrachte Vorleistungen'!N$9:N$71,SMALL($B$7:$B$57,$A$7:$A$57)),"")</f>
        <v/>
      </c>
      <c r="L34" s="29" t="str">
        <f>IFERROR(INDEX('Erbrachte Vorleistungen'!O$9:O$71,SMALL($B$7:$B$57,$A$7:$A$57)),"")</f>
        <v/>
      </c>
      <c r="M34" s="29"/>
      <c r="N34" s="32" t="str">
        <f t="shared" si="2"/>
        <v/>
      </c>
      <c r="R34" s="29" t="str">
        <f>IF(ROW()&lt;COUNTIF(Inhalte_Container!$A:$A,'Erbrachte Vorleistungen'!$G$6)+ROW($O$6),INDEX(Inhalte_Container!A:A,MATCH('Erbrachte Vorleistungen'!$G$6,Inhalte_Container!$A:$A,0)+ROW()-6),"")</f>
        <v/>
      </c>
      <c r="S34" s="29" t="str">
        <f>IF(ROW()&lt;COUNTIF(Inhalte_Container!$A:$A,'Erbrachte Vorleistungen'!$G$6)+ROW($O$6),INDEX(Inhalte_Container!F:F,MATCH('Erbrachte Vorleistungen'!$G$6,Inhalte_Container!$A:$A,0)+ROW()-6),"")</f>
        <v/>
      </c>
      <c r="T34" s="29" t="str">
        <f>IF(ROW()&lt;COUNTIF(Inhalte_Container!$A:$A,'Erbrachte Vorleistungen'!$G$6)+ROW($O$6),INDEX(Inhalte_Container!I:I,MATCH('Erbrachte Vorleistungen'!$G$6,Inhalte_Container!$A:$A,0)+ROW()-6),"")</f>
        <v/>
      </c>
      <c r="U34" s="29" t="str">
        <f>IF(ROW()&lt;COUNTIF(Inhalte_Container!$A:$A,'Erbrachte Vorleistungen'!$G$6)+ROW($O$6),INDEX(Inhalte_Container!N:N,MATCH('Erbrachte Vorleistungen'!$G$6,Inhalte_Container!$A:$A,0)+ROW()-6),"")</f>
        <v/>
      </c>
      <c r="V34" t="str">
        <f t="shared" si="0"/>
        <v/>
      </c>
    </row>
    <row r="35" spans="1:22" x14ac:dyDescent="0.25">
      <c r="A35" s="29">
        <v>29</v>
      </c>
      <c r="B35" s="29" t="str">
        <f>IF(OR('Erbrachte Vorleistungen'!M37="nein",'Erbrachte Vorleistungen'!M37=""),"",ROW()-6)</f>
        <v/>
      </c>
      <c r="C35" s="29" t="str">
        <f>IFERROR(INDEX('Erbrachte Vorleistungen'!C$9:C$71,SMALL($B$7:$B$57,$A$7:$A$57)),"")</f>
        <v/>
      </c>
      <c r="D35" s="29" t="str">
        <f>IFERROR(INDEX('Erbrachte Vorleistungen'!D$9:D$71,SMALL($B$7:$B$57,$A$7:$A$57)),"")</f>
        <v/>
      </c>
      <c r="E35" s="29" t="str">
        <f>IFERROR(INDEX('Erbrachte Vorleistungen'!F$9:F$71,SMALL($B$7:$B$57,$A$7:$A$57)),"")</f>
        <v/>
      </c>
      <c r="F35" s="29"/>
      <c r="G35" s="29" t="str">
        <f>IFERROR(INDEX('Erbrachte Vorleistungen'!G$9:G$71,SMALL($B$7:$B$57,$A$7:$A$57)),"")</f>
        <v/>
      </c>
      <c r="H35" s="29" t="str">
        <f>IFERROR(INDEX('Erbrachte Vorleistungen'!H$9:H$71,SMALL($B$7:$B$57,$A$7:$A$57)),"")</f>
        <v/>
      </c>
      <c r="I35" s="29" t="str">
        <f>IFERROR(INDEX(Inhalte_Container!$N$5:$N$1048576,MATCH('Erbrachte Vorleistungen'!$G$6&amp;'erfüllte Leistungen'!G35&amp;'erfüllte Leistungen'!H35,Inhalte_Container!$O$5:$O$1048576,0)),"")</f>
        <v/>
      </c>
      <c r="J35" s="29" t="str">
        <f>IFERROR(INDEX('Erbrachte Vorleistungen'!M$9:M$71,SMALL($B$7:$B$57,$A$7:$A$57)),"")</f>
        <v/>
      </c>
      <c r="K35" s="29" t="str">
        <f>IFERROR(INDEX('Erbrachte Vorleistungen'!N$9:N$71,SMALL($B$7:$B$57,$A$7:$A$57)),"")</f>
        <v/>
      </c>
      <c r="L35" s="29" t="str">
        <f>IFERROR(INDEX('Erbrachte Vorleistungen'!O$9:O$71,SMALL($B$7:$B$57,$A$7:$A$57)),"")</f>
        <v/>
      </c>
      <c r="M35" s="29"/>
      <c r="N35" s="32" t="str">
        <f t="shared" si="2"/>
        <v/>
      </c>
      <c r="R35" s="29" t="str">
        <f>IF(ROW()&lt;COUNTIF(Inhalte_Container!$A:$A,'Erbrachte Vorleistungen'!$G$6)+ROW($O$6),INDEX(Inhalte_Container!A:A,MATCH('Erbrachte Vorleistungen'!$G$6,Inhalte_Container!$A:$A,0)+ROW()-6),"")</f>
        <v/>
      </c>
      <c r="S35" s="29" t="str">
        <f>IF(ROW()&lt;COUNTIF(Inhalte_Container!$A:$A,'Erbrachte Vorleistungen'!$G$6)+ROW($O$6),INDEX(Inhalte_Container!F:F,MATCH('Erbrachte Vorleistungen'!$G$6,Inhalte_Container!$A:$A,0)+ROW()-6),"")</f>
        <v/>
      </c>
      <c r="T35" s="29" t="str">
        <f>IF(ROW()&lt;COUNTIF(Inhalte_Container!$A:$A,'Erbrachte Vorleistungen'!$G$6)+ROW($O$6),INDEX(Inhalte_Container!I:I,MATCH('Erbrachte Vorleistungen'!$G$6,Inhalte_Container!$A:$A,0)+ROW()-6),"")</f>
        <v/>
      </c>
      <c r="U35" s="29" t="str">
        <f>IF(ROW()&lt;COUNTIF(Inhalte_Container!$A:$A,'Erbrachte Vorleistungen'!$G$6)+ROW($O$6),INDEX(Inhalte_Container!N:N,MATCH('Erbrachte Vorleistungen'!$G$6,Inhalte_Container!$A:$A,0)+ROW()-6),"")</f>
        <v/>
      </c>
      <c r="V35" t="str">
        <f t="shared" si="0"/>
        <v/>
      </c>
    </row>
    <row r="36" spans="1:22" x14ac:dyDescent="0.25">
      <c r="A36" s="29">
        <v>30</v>
      </c>
      <c r="B36" s="29" t="str">
        <f>IF(OR('Erbrachte Vorleistungen'!M38="nein",'Erbrachte Vorleistungen'!M38=""),"",ROW()-6)</f>
        <v/>
      </c>
      <c r="C36" s="29" t="str">
        <f>IFERROR(INDEX('Erbrachte Vorleistungen'!C$9:C$71,SMALL($B$7:$B$57,$A$7:$A$57)),"")</f>
        <v/>
      </c>
      <c r="D36" s="29" t="str">
        <f>IFERROR(INDEX('Erbrachte Vorleistungen'!D$9:D$71,SMALL($B$7:$B$57,$A$7:$A$57)),"")</f>
        <v/>
      </c>
      <c r="E36" s="29" t="str">
        <f>IFERROR(INDEX('Erbrachte Vorleistungen'!F$9:F$71,SMALL($B$7:$B$57,$A$7:$A$57)),"")</f>
        <v/>
      </c>
      <c r="F36" s="29"/>
      <c r="G36" s="29" t="str">
        <f>IFERROR(INDEX('Erbrachte Vorleistungen'!G$9:G$71,SMALL($B$7:$B$57,$A$7:$A$57)),"")</f>
        <v/>
      </c>
      <c r="H36" s="29" t="str">
        <f>IFERROR(INDEX('Erbrachte Vorleistungen'!H$9:H$71,SMALL($B$7:$B$57,$A$7:$A$57)),"")</f>
        <v/>
      </c>
      <c r="I36" s="29" t="str">
        <f>IFERROR(INDEX(Inhalte_Container!$N$5:$N$1048576,MATCH('Erbrachte Vorleistungen'!$G$6&amp;'erfüllte Leistungen'!G36&amp;'erfüllte Leistungen'!H36,Inhalte_Container!$O$5:$O$1048576,0)),"")</f>
        <v/>
      </c>
      <c r="J36" s="29" t="str">
        <f>IFERROR(INDEX('Erbrachte Vorleistungen'!M$9:M$71,SMALL($B$7:$B$57,$A$7:$A$57)),"")</f>
        <v/>
      </c>
      <c r="K36" s="29" t="str">
        <f>IFERROR(INDEX('Erbrachte Vorleistungen'!N$9:N$71,SMALL($B$7:$B$57,$A$7:$A$57)),"")</f>
        <v/>
      </c>
      <c r="L36" s="29" t="str">
        <f>IFERROR(INDEX('Erbrachte Vorleistungen'!O$9:O$71,SMALL($B$7:$B$57,$A$7:$A$57)),"")</f>
        <v/>
      </c>
      <c r="M36" s="29"/>
      <c r="N36" s="32" t="str">
        <f t="shared" si="2"/>
        <v/>
      </c>
      <c r="R36" s="29" t="str">
        <f>IF(ROW()&lt;COUNTIF(Inhalte_Container!$A:$A,'Erbrachte Vorleistungen'!$G$6)+ROW($O$6),INDEX(Inhalte_Container!A:A,MATCH('Erbrachte Vorleistungen'!$G$6,Inhalte_Container!$A:$A,0)+ROW()-6),"")</f>
        <v/>
      </c>
      <c r="S36" s="29" t="str">
        <f>IF(ROW()&lt;COUNTIF(Inhalte_Container!$A:$A,'Erbrachte Vorleistungen'!$G$6)+ROW($O$6),INDEX(Inhalte_Container!F:F,MATCH('Erbrachte Vorleistungen'!$G$6,Inhalte_Container!$A:$A,0)+ROW()-6),"")</f>
        <v/>
      </c>
      <c r="T36" s="29" t="str">
        <f>IF(ROW()&lt;COUNTIF(Inhalte_Container!$A:$A,'Erbrachte Vorleistungen'!$G$6)+ROW($O$6),INDEX(Inhalte_Container!I:I,MATCH('Erbrachte Vorleistungen'!$G$6,Inhalte_Container!$A:$A,0)+ROW()-6),"")</f>
        <v/>
      </c>
      <c r="U36" s="29" t="str">
        <f>IF(ROW()&lt;COUNTIF(Inhalte_Container!$A:$A,'Erbrachte Vorleistungen'!$G$6)+ROW($O$6),INDEX(Inhalte_Container!N:N,MATCH('Erbrachte Vorleistungen'!$G$6,Inhalte_Container!$A:$A,0)+ROW()-6),"")</f>
        <v/>
      </c>
      <c r="V36" t="str">
        <f t="shared" si="0"/>
        <v/>
      </c>
    </row>
    <row r="37" spans="1:22" x14ac:dyDescent="0.25">
      <c r="A37" s="29">
        <v>31</v>
      </c>
      <c r="B37" s="29" t="str">
        <f>IF(OR('Erbrachte Vorleistungen'!M39="nein",'Erbrachte Vorleistungen'!M39=""),"",ROW()-6)</f>
        <v/>
      </c>
      <c r="C37" s="29" t="str">
        <f>IFERROR(INDEX('Erbrachte Vorleistungen'!C$9:C$71,SMALL($B$7:$B$57,$A$7:$A$57)),"")</f>
        <v/>
      </c>
      <c r="D37" s="29" t="str">
        <f>IFERROR(INDEX('Erbrachte Vorleistungen'!D$9:D$71,SMALL($B$7:$B$57,$A$7:$A$57)),"")</f>
        <v/>
      </c>
      <c r="E37" s="29" t="str">
        <f>IFERROR(INDEX('Erbrachte Vorleistungen'!F$9:F$71,SMALL($B$7:$B$57,$A$7:$A$57)),"")</f>
        <v/>
      </c>
      <c r="F37" s="29"/>
      <c r="G37" s="29" t="str">
        <f>IFERROR(INDEX('Erbrachte Vorleistungen'!G$9:G$71,SMALL($B$7:$B$57,$A$7:$A$57)),"")</f>
        <v/>
      </c>
      <c r="H37" s="29" t="str">
        <f>IFERROR(INDEX('Erbrachte Vorleistungen'!H$9:H$71,SMALL($B$7:$B$57,$A$7:$A$57)),"")</f>
        <v/>
      </c>
      <c r="I37" s="29" t="str">
        <f>IFERROR(INDEX(Inhalte_Container!$N$5:$N$1048576,MATCH('Erbrachte Vorleistungen'!$G$6&amp;'erfüllte Leistungen'!G37&amp;'erfüllte Leistungen'!H37,Inhalte_Container!$O$5:$O$1048576,0)),"")</f>
        <v/>
      </c>
      <c r="J37" s="29" t="str">
        <f>IFERROR(INDEX('Erbrachte Vorleistungen'!M$9:M$71,SMALL($B$7:$B$57,$A$7:$A$57)),"")</f>
        <v/>
      </c>
      <c r="K37" s="29" t="str">
        <f>IFERROR(INDEX('Erbrachte Vorleistungen'!N$9:N$71,SMALL($B$7:$B$57,$A$7:$A$57)),"")</f>
        <v/>
      </c>
      <c r="L37" s="29" t="str">
        <f>IFERROR(INDEX('Erbrachte Vorleistungen'!O$9:O$71,SMALL($B$7:$B$57,$A$7:$A$57)),"")</f>
        <v/>
      </c>
      <c r="M37" s="29"/>
      <c r="N37" s="32" t="str">
        <f t="shared" si="2"/>
        <v/>
      </c>
      <c r="R37" s="29" t="str">
        <f>IF(ROW()&lt;COUNTIF(Inhalte_Container!$A:$A,'Erbrachte Vorleistungen'!$G$6)+ROW($O$6),INDEX(Inhalte_Container!A:A,MATCH('Erbrachte Vorleistungen'!$G$6,Inhalte_Container!$A:$A,0)+ROW()-6),"")</f>
        <v/>
      </c>
      <c r="S37" s="29" t="str">
        <f>IF(ROW()&lt;COUNTIF(Inhalte_Container!$A:$A,'Erbrachte Vorleistungen'!$G$6)+ROW($O$6),INDEX(Inhalte_Container!F:F,MATCH('Erbrachte Vorleistungen'!$G$6,Inhalte_Container!$A:$A,0)+ROW()-6),"")</f>
        <v/>
      </c>
      <c r="T37" s="29" t="str">
        <f>IF(ROW()&lt;COUNTIF(Inhalte_Container!$A:$A,'Erbrachte Vorleistungen'!$G$6)+ROW($O$6),INDEX(Inhalte_Container!I:I,MATCH('Erbrachte Vorleistungen'!$G$6,Inhalte_Container!$A:$A,0)+ROW()-6),"")</f>
        <v/>
      </c>
      <c r="U37" s="29" t="str">
        <f>IF(ROW()&lt;COUNTIF(Inhalte_Container!$A:$A,'Erbrachte Vorleistungen'!$G$6)+ROW($O$6),INDEX(Inhalte_Container!N:N,MATCH('Erbrachte Vorleistungen'!$G$6,Inhalte_Container!$A:$A,0)+ROW()-6),"")</f>
        <v/>
      </c>
      <c r="V37" t="str">
        <f t="shared" si="0"/>
        <v/>
      </c>
    </row>
    <row r="38" spans="1:22" x14ac:dyDescent="0.25">
      <c r="A38" s="29">
        <v>32</v>
      </c>
      <c r="B38" s="29" t="str">
        <f>IF(OR('Erbrachte Vorleistungen'!M40="nein",'Erbrachte Vorleistungen'!M40=""),"",ROW()-6)</f>
        <v/>
      </c>
      <c r="C38" s="29" t="str">
        <f>IFERROR(INDEX('Erbrachte Vorleistungen'!C$9:C$71,SMALL($B$7:$B$57,$A$7:$A$57)),"")</f>
        <v/>
      </c>
      <c r="D38" s="29" t="str">
        <f>IFERROR(INDEX('Erbrachte Vorleistungen'!D$9:D$71,SMALL($B$7:$B$57,$A$7:$A$57)),"")</f>
        <v/>
      </c>
      <c r="E38" s="29" t="str">
        <f>IFERROR(INDEX('Erbrachte Vorleistungen'!F$9:F$71,SMALL($B$7:$B$57,$A$7:$A$57)),"")</f>
        <v/>
      </c>
      <c r="F38" s="29"/>
      <c r="G38" s="29" t="str">
        <f>IFERROR(INDEX('Erbrachte Vorleistungen'!G$9:G$71,SMALL($B$7:$B$57,$A$7:$A$57)),"")</f>
        <v/>
      </c>
      <c r="H38" s="29" t="str">
        <f>IFERROR(INDEX('Erbrachte Vorleistungen'!H$9:H$71,SMALL($B$7:$B$57,$A$7:$A$57)),"")</f>
        <v/>
      </c>
      <c r="I38" s="29" t="str">
        <f>IFERROR(INDEX(Inhalte_Container!$N$5:$N$1048576,MATCH('Erbrachte Vorleistungen'!$G$6&amp;'erfüllte Leistungen'!G38&amp;'erfüllte Leistungen'!H38,Inhalte_Container!$O$5:$O$1048576,0)),"")</f>
        <v/>
      </c>
      <c r="J38" s="29" t="str">
        <f>IFERROR(INDEX('Erbrachte Vorleistungen'!M$9:M$71,SMALL($B$7:$B$57,$A$7:$A$57)),"")</f>
        <v/>
      </c>
      <c r="K38" s="29" t="str">
        <f>IFERROR(INDEX('Erbrachte Vorleistungen'!N$9:N$71,SMALL($B$7:$B$57,$A$7:$A$57)),"")</f>
        <v/>
      </c>
      <c r="L38" s="29" t="str">
        <f>IFERROR(INDEX('Erbrachte Vorleistungen'!O$9:O$71,SMALL($B$7:$B$57,$A$7:$A$57)),"")</f>
        <v/>
      </c>
      <c r="M38" s="29"/>
      <c r="N38" s="32" t="str">
        <f t="shared" si="2"/>
        <v/>
      </c>
      <c r="R38" s="29" t="str">
        <f>IF(ROW()&lt;COUNTIF(Inhalte_Container!$A:$A,'Erbrachte Vorleistungen'!$G$6)+ROW($O$6),INDEX(Inhalte_Container!A:A,MATCH('Erbrachte Vorleistungen'!$G$6,Inhalte_Container!$A:$A,0)+ROW()-6),"")</f>
        <v/>
      </c>
      <c r="S38" s="29" t="str">
        <f>IF(ROW()&lt;COUNTIF(Inhalte_Container!$A:$A,'Erbrachte Vorleistungen'!$G$6)+ROW($O$6),INDEX(Inhalte_Container!F:F,MATCH('Erbrachte Vorleistungen'!$G$6,Inhalte_Container!$A:$A,0)+ROW()-6),"")</f>
        <v/>
      </c>
      <c r="T38" s="29" t="str">
        <f>IF(ROW()&lt;COUNTIF(Inhalte_Container!$A:$A,'Erbrachte Vorleistungen'!$G$6)+ROW($O$6),INDEX(Inhalte_Container!I:I,MATCH('Erbrachte Vorleistungen'!$G$6,Inhalte_Container!$A:$A,0)+ROW()-6),"")</f>
        <v/>
      </c>
      <c r="U38" s="29" t="str">
        <f>IF(ROW()&lt;COUNTIF(Inhalte_Container!$A:$A,'Erbrachte Vorleistungen'!$G$6)+ROW($O$6),INDEX(Inhalte_Container!N:N,MATCH('Erbrachte Vorleistungen'!$G$6,Inhalte_Container!$A:$A,0)+ROW()-6),"")</f>
        <v/>
      </c>
      <c r="V38" t="str">
        <f t="shared" si="0"/>
        <v/>
      </c>
    </row>
    <row r="39" spans="1:22" x14ac:dyDescent="0.25">
      <c r="A39" s="29">
        <v>33</v>
      </c>
      <c r="B39" s="29" t="str">
        <f>IF(OR('Erbrachte Vorleistungen'!M41="nein",'Erbrachte Vorleistungen'!M41=""),"",ROW()-6)</f>
        <v/>
      </c>
      <c r="C39" s="29" t="str">
        <f>IFERROR(INDEX('Erbrachte Vorleistungen'!C$9:C$71,SMALL($B$7:$B$57,$A$7:$A$57)),"")</f>
        <v/>
      </c>
      <c r="D39" s="29" t="str">
        <f>IFERROR(INDEX('Erbrachte Vorleistungen'!D$9:D$71,SMALL($B$7:$B$57,$A$7:$A$57)),"")</f>
        <v/>
      </c>
      <c r="E39" s="29" t="str">
        <f>IFERROR(INDEX('Erbrachte Vorleistungen'!F$9:F$71,SMALL($B$7:$B$57,$A$7:$A$57)),"")</f>
        <v/>
      </c>
      <c r="F39" s="29"/>
      <c r="G39" s="29" t="str">
        <f>IFERROR(INDEX('Erbrachte Vorleistungen'!G$9:G$71,SMALL($B$7:$B$57,$A$7:$A$57)),"")</f>
        <v/>
      </c>
      <c r="H39" s="29" t="str">
        <f>IFERROR(INDEX('Erbrachte Vorleistungen'!H$9:H$71,SMALL($B$7:$B$57,$A$7:$A$57)),"")</f>
        <v/>
      </c>
      <c r="I39" s="29" t="str">
        <f>IFERROR(INDEX(Inhalte_Container!$N$5:$N$1048576,MATCH('Erbrachte Vorleistungen'!$G$6&amp;'erfüllte Leistungen'!G39&amp;'erfüllte Leistungen'!H39,Inhalte_Container!$O$5:$O$1048576,0)),"")</f>
        <v/>
      </c>
      <c r="J39" s="29" t="str">
        <f>IFERROR(INDEX('Erbrachte Vorleistungen'!M$9:M$71,SMALL($B$7:$B$57,$A$7:$A$57)),"")</f>
        <v/>
      </c>
      <c r="K39" s="29" t="str">
        <f>IFERROR(INDEX('Erbrachte Vorleistungen'!N$9:N$71,SMALL($B$7:$B$57,$A$7:$A$57)),"")</f>
        <v/>
      </c>
      <c r="L39" s="29" t="str">
        <f>IFERROR(INDEX('Erbrachte Vorleistungen'!O$9:O$71,SMALL($B$7:$B$57,$A$7:$A$57)),"")</f>
        <v/>
      </c>
      <c r="M39" s="29"/>
      <c r="N39" s="32" t="str">
        <f t="shared" si="2"/>
        <v/>
      </c>
      <c r="R39" s="29" t="str">
        <f>IF(ROW()&lt;COUNTIF(Inhalte_Container!$A:$A,'Erbrachte Vorleistungen'!$G$6)+ROW($O$6),INDEX(Inhalte_Container!A:A,MATCH('Erbrachte Vorleistungen'!$G$6,Inhalte_Container!$A:$A,0)+ROW()-6),"")</f>
        <v/>
      </c>
      <c r="S39" s="29" t="str">
        <f>IF(ROW()&lt;COUNTIF(Inhalte_Container!$A:$A,'Erbrachte Vorleistungen'!$G$6)+ROW($O$6),INDEX(Inhalte_Container!F:F,MATCH('Erbrachte Vorleistungen'!$G$6,Inhalte_Container!$A:$A,0)+ROW()-6),"")</f>
        <v/>
      </c>
      <c r="T39" s="29" t="str">
        <f>IF(ROW()&lt;COUNTIF(Inhalte_Container!$A:$A,'Erbrachte Vorleistungen'!$G$6)+ROW($O$6),INDEX(Inhalte_Container!I:I,MATCH('Erbrachte Vorleistungen'!$G$6,Inhalte_Container!$A:$A,0)+ROW()-6),"")</f>
        <v/>
      </c>
      <c r="U39" s="29" t="str">
        <f>IF(ROW()&lt;COUNTIF(Inhalte_Container!$A:$A,'Erbrachte Vorleistungen'!$G$6)+ROW($O$6),INDEX(Inhalte_Container!N:N,MATCH('Erbrachte Vorleistungen'!$G$6,Inhalte_Container!$A:$A,0)+ROW()-6),"")</f>
        <v/>
      </c>
      <c r="V39" t="str">
        <f t="shared" si="0"/>
        <v/>
      </c>
    </row>
    <row r="40" spans="1:22" x14ac:dyDescent="0.25">
      <c r="A40" s="29">
        <v>34</v>
      </c>
      <c r="B40" s="29" t="str">
        <f>IF(OR('Erbrachte Vorleistungen'!M42="nein",'Erbrachte Vorleistungen'!M42=""),"",ROW()-6)</f>
        <v/>
      </c>
      <c r="C40" s="29" t="str">
        <f>IFERROR(INDEX('Erbrachte Vorleistungen'!C$9:C$71,SMALL($B$7:$B$57,$A$7:$A$57)),"")</f>
        <v/>
      </c>
      <c r="D40" s="29" t="str">
        <f>IFERROR(INDEX('Erbrachte Vorleistungen'!D$9:D$71,SMALL($B$7:$B$57,$A$7:$A$57)),"")</f>
        <v/>
      </c>
      <c r="E40" s="29" t="str">
        <f>IFERROR(INDEX('Erbrachte Vorleistungen'!F$9:F$71,SMALL($B$7:$B$57,$A$7:$A$57)),"")</f>
        <v/>
      </c>
      <c r="F40" s="29"/>
      <c r="G40" s="29" t="str">
        <f>IFERROR(INDEX('Erbrachte Vorleistungen'!G$9:G$71,SMALL($B$7:$B$57,$A$7:$A$57)),"")</f>
        <v/>
      </c>
      <c r="H40" s="29" t="str">
        <f>IFERROR(INDEX('Erbrachte Vorleistungen'!H$9:H$71,SMALL($B$7:$B$57,$A$7:$A$57)),"")</f>
        <v/>
      </c>
      <c r="I40" s="29" t="str">
        <f>IFERROR(INDEX(Inhalte_Container!$N$5:$N$1048576,MATCH('Erbrachte Vorleistungen'!$G$6&amp;'erfüllte Leistungen'!G40&amp;'erfüllte Leistungen'!H40,Inhalte_Container!$O$5:$O$1048576,0)),"")</f>
        <v/>
      </c>
      <c r="J40" s="29" t="str">
        <f>IFERROR(INDEX('Erbrachte Vorleistungen'!M$9:M$71,SMALL($B$7:$B$57,$A$7:$A$57)),"")</f>
        <v/>
      </c>
      <c r="K40" s="29" t="str">
        <f>IFERROR(INDEX('Erbrachte Vorleistungen'!N$9:N$71,SMALL($B$7:$B$57,$A$7:$A$57)),"")</f>
        <v/>
      </c>
      <c r="L40" s="29" t="str">
        <f>IFERROR(INDEX('Erbrachte Vorleistungen'!O$9:O$71,SMALL($B$7:$B$57,$A$7:$A$57)),"")</f>
        <v/>
      </c>
      <c r="M40" s="29"/>
      <c r="N40" s="32" t="str">
        <f t="shared" si="2"/>
        <v/>
      </c>
      <c r="R40" s="29" t="str">
        <f>IF(ROW()&lt;COUNTIF(Inhalte_Container!$A:$A,'Erbrachte Vorleistungen'!$G$6)+ROW($O$6),INDEX(Inhalte_Container!A:A,MATCH('Erbrachte Vorleistungen'!$G$6,Inhalte_Container!$A:$A,0)+ROW()-6),"")</f>
        <v/>
      </c>
      <c r="S40" s="29" t="str">
        <f>IF(ROW()&lt;COUNTIF(Inhalte_Container!$A:$A,'Erbrachte Vorleistungen'!$G$6)+ROW($O$6),INDEX(Inhalte_Container!F:F,MATCH('Erbrachte Vorleistungen'!$G$6,Inhalte_Container!$A:$A,0)+ROW()-6),"")</f>
        <v/>
      </c>
      <c r="T40" s="29" t="str">
        <f>IF(ROW()&lt;COUNTIF(Inhalte_Container!$A:$A,'Erbrachte Vorleistungen'!$G$6)+ROW($O$6),INDEX(Inhalte_Container!I:I,MATCH('Erbrachte Vorleistungen'!$G$6,Inhalte_Container!$A:$A,0)+ROW()-6),"")</f>
        <v/>
      </c>
      <c r="U40" s="29" t="str">
        <f>IF(ROW()&lt;COUNTIF(Inhalte_Container!$A:$A,'Erbrachte Vorleistungen'!$G$6)+ROW($O$6),INDEX(Inhalte_Container!N:N,MATCH('Erbrachte Vorleistungen'!$G$6,Inhalte_Container!$A:$A,0)+ROW()-6),"")</f>
        <v/>
      </c>
      <c r="V40" t="str">
        <f t="shared" si="0"/>
        <v/>
      </c>
    </row>
    <row r="41" spans="1:22" x14ac:dyDescent="0.25">
      <c r="A41" s="29">
        <v>35</v>
      </c>
      <c r="B41" s="29" t="str">
        <f>IF(OR('Erbrachte Vorleistungen'!M43="nein",'Erbrachte Vorleistungen'!M43=""),"",ROW()-6)</f>
        <v/>
      </c>
      <c r="C41" s="29" t="str">
        <f>IFERROR(INDEX('Erbrachte Vorleistungen'!C$9:C$71,SMALL($B$7:$B$57,$A$7:$A$57)),"")</f>
        <v/>
      </c>
      <c r="D41" s="29" t="str">
        <f>IFERROR(INDEX('Erbrachte Vorleistungen'!D$9:D$71,SMALL($B$7:$B$57,$A$7:$A$57)),"")</f>
        <v/>
      </c>
      <c r="E41" s="29" t="str">
        <f>IFERROR(INDEX('Erbrachte Vorleistungen'!F$9:F$71,SMALL($B$7:$B$57,$A$7:$A$57)),"")</f>
        <v/>
      </c>
      <c r="F41" s="29"/>
      <c r="G41" s="29" t="str">
        <f>IFERROR(INDEX('Erbrachte Vorleistungen'!G$9:G$71,SMALL($B$7:$B$57,$A$7:$A$57)),"")</f>
        <v/>
      </c>
      <c r="H41" s="29" t="str">
        <f>IFERROR(INDEX('Erbrachte Vorleistungen'!H$9:H$71,SMALL($B$7:$B$57,$A$7:$A$57)),"")</f>
        <v/>
      </c>
      <c r="I41" s="29" t="str">
        <f>IFERROR(INDEX(Inhalte_Container!$N$5:$N$1048576,MATCH('Erbrachte Vorleistungen'!$G$6&amp;'erfüllte Leistungen'!G41&amp;'erfüllte Leistungen'!H41,Inhalte_Container!$O$5:$O$1048576,0)),"")</f>
        <v/>
      </c>
      <c r="J41" s="29" t="str">
        <f>IFERROR(INDEX('Erbrachte Vorleistungen'!M$9:M$71,SMALL($B$7:$B$57,$A$7:$A$57)),"")</f>
        <v/>
      </c>
      <c r="K41" s="29" t="str">
        <f>IFERROR(INDEX('Erbrachte Vorleistungen'!N$9:N$71,SMALL($B$7:$B$57,$A$7:$A$57)),"")</f>
        <v/>
      </c>
      <c r="L41" s="29" t="str">
        <f>IFERROR(INDEX('Erbrachte Vorleistungen'!O$9:O$71,SMALL($B$7:$B$57,$A$7:$A$57)),"")</f>
        <v/>
      </c>
      <c r="M41" s="29"/>
      <c r="N41" s="32" t="str">
        <f t="shared" si="2"/>
        <v/>
      </c>
      <c r="R41" s="29" t="str">
        <f>IF(ROW()&lt;COUNTIF(Inhalte_Container!$A:$A,'Erbrachte Vorleistungen'!$G$6)+ROW($O$6),INDEX(Inhalte_Container!A:A,MATCH('Erbrachte Vorleistungen'!$G$6,Inhalte_Container!$A:$A,0)+ROW()-6),"")</f>
        <v/>
      </c>
      <c r="S41" s="29" t="str">
        <f>IF(ROW()&lt;COUNTIF(Inhalte_Container!$A:$A,'Erbrachte Vorleistungen'!$G$6)+ROW($O$6),INDEX(Inhalte_Container!F:F,MATCH('Erbrachte Vorleistungen'!$G$6,Inhalte_Container!$A:$A,0)+ROW()-6),"")</f>
        <v/>
      </c>
      <c r="T41" s="29" t="str">
        <f>IF(ROW()&lt;COUNTIF(Inhalte_Container!$A:$A,'Erbrachte Vorleistungen'!$G$6)+ROW($O$6),INDEX(Inhalte_Container!I:I,MATCH('Erbrachte Vorleistungen'!$G$6,Inhalte_Container!$A:$A,0)+ROW()-6),"")</f>
        <v/>
      </c>
      <c r="U41" s="29" t="str">
        <f>IF(ROW()&lt;COUNTIF(Inhalte_Container!$A:$A,'Erbrachte Vorleistungen'!$G$6)+ROW($O$6),INDEX(Inhalte_Container!N:N,MATCH('Erbrachte Vorleistungen'!$G$6,Inhalte_Container!$A:$A,0)+ROW()-6),"")</f>
        <v/>
      </c>
      <c r="V41" t="str">
        <f t="shared" si="0"/>
        <v/>
      </c>
    </row>
    <row r="42" spans="1:22" x14ac:dyDescent="0.25">
      <c r="A42" s="29">
        <v>36</v>
      </c>
      <c r="B42" s="29" t="str">
        <f>IF(OR('Erbrachte Vorleistungen'!M44="nein",'Erbrachte Vorleistungen'!M44=""),"",ROW()-6)</f>
        <v/>
      </c>
      <c r="C42" s="29" t="str">
        <f>IFERROR(INDEX('Erbrachte Vorleistungen'!C$9:C$71,SMALL($B$7:$B$57,$A$7:$A$57)),"")</f>
        <v/>
      </c>
      <c r="D42" s="29" t="str">
        <f>IFERROR(INDEX('Erbrachte Vorleistungen'!D$9:D$71,SMALL($B$7:$B$57,$A$7:$A$57)),"")</f>
        <v/>
      </c>
      <c r="E42" s="29" t="str">
        <f>IFERROR(INDEX('Erbrachte Vorleistungen'!F$9:F$71,SMALL($B$7:$B$57,$A$7:$A$57)),"")</f>
        <v/>
      </c>
      <c r="F42" s="29"/>
      <c r="G42" s="29" t="str">
        <f>IFERROR(INDEX('Erbrachte Vorleistungen'!G$9:G$71,SMALL($B$7:$B$57,$A$7:$A$57)),"")</f>
        <v/>
      </c>
      <c r="H42" s="29" t="str">
        <f>IFERROR(INDEX('Erbrachte Vorleistungen'!H$9:H$71,SMALL($B$7:$B$57,$A$7:$A$57)),"")</f>
        <v/>
      </c>
      <c r="I42" s="29" t="str">
        <f>IFERROR(INDEX(Inhalte_Container!$N$5:$N$1048576,MATCH('Erbrachte Vorleistungen'!$G$6&amp;'erfüllte Leistungen'!G42&amp;'erfüllte Leistungen'!H42,Inhalte_Container!$O$5:$O$1048576,0)),"")</f>
        <v/>
      </c>
      <c r="J42" s="29" t="str">
        <f>IFERROR(INDEX('Erbrachte Vorleistungen'!M$9:M$71,SMALL($B$7:$B$57,$A$7:$A$57)),"")</f>
        <v/>
      </c>
      <c r="K42" s="29" t="str">
        <f>IFERROR(INDEX('Erbrachte Vorleistungen'!N$9:N$71,SMALL($B$7:$B$57,$A$7:$A$57)),"")</f>
        <v/>
      </c>
      <c r="L42" s="29" t="str">
        <f>IFERROR(INDEX('Erbrachte Vorleistungen'!O$9:O$71,SMALL($B$7:$B$57,$A$7:$A$57)),"")</f>
        <v/>
      </c>
      <c r="M42" s="29"/>
      <c r="N42" s="32" t="str">
        <f t="shared" si="2"/>
        <v/>
      </c>
      <c r="R42" s="29" t="str">
        <f>IF(ROW()&lt;COUNTIF(Inhalte_Container!$A:$A,'Erbrachte Vorleistungen'!$G$6)+ROW($O$6),INDEX(Inhalte_Container!A:A,MATCH('Erbrachte Vorleistungen'!$G$6,Inhalte_Container!$A:$A,0)+ROW()-6),"")</f>
        <v/>
      </c>
      <c r="S42" s="29" t="str">
        <f>IF(ROW()&lt;COUNTIF(Inhalte_Container!$A:$A,'Erbrachte Vorleistungen'!$G$6)+ROW($O$6),INDEX(Inhalte_Container!F:F,MATCH('Erbrachte Vorleistungen'!$G$6,Inhalte_Container!$A:$A,0)+ROW()-6),"")</f>
        <v/>
      </c>
      <c r="T42" s="29" t="str">
        <f>IF(ROW()&lt;COUNTIF(Inhalte_Container!$A:$A,'Erbrachte Vorleistungen'!$G$6)+ROW($O$6),INDEX(Inhalte_Container!I:I,MATCH('Erbrachte Vorleistungen'!$G$6,Inhalte_Container!$A:$A,0)+ROW()-6),"")</f>
        <v/>
      </c>
      <c r="U42" s="29" t="str">
        <f>IF(ROW()&lt;COUNTIF(Inhalte_Container!$A:$A,'Erbrachte Vorleistungen'!$G$6)+ROW($O$6),INDEX(Inhalte_Container!N:N,MATCH('Erbrachte Vorleistungen'!$G$6,Inhalte_Container!$A:$A,0)+ROW()-6),"")</f>
        <v/>
      </c>
      <c r="V42" t="str">
        <f t="shared" si="0"/>
        <v/>
      </c>
    </row>
    <row r="43" spans="1:22" x14ac:dyDescent="0.25">
      <c r="A43" s="29">
        <v>37</v>
      </c>
      <c r="B43" s="29" t="str">
        <f>IF(OR('Erbrachte Vorleistungen'!M45="nein",'Erbrachte Vorleistungen'!M45=""),"",ROW()-6)</f>
        <v/>
      </c>
      <c r="C43" s="29" t="str">
        <f>IFERROR(INDEX('Erbrachte Vorleistungen'!C$9:C$71,SMALL($B$7:$B$57,$A$7:$A$57)),"")</f>
        <v/>
      </c>
      <c r="D43" s="29" t="str">
        <f>IFERROR(INDEX('Erbrachte Vorleistungen'!D$9:D$71,SMALL($B$7:$B$57,$A$7:$A$57)),"")</f>
        <v/>
      </c>
      <c r="E43" s="29" t="str">
        <f>IFERROR(INDEX('Erbrachte Vorleistungen'!F$9:F$71,SMALL($B$7:$B$57,$A$7:$A$57)),"")</f>
        <v/>
      </c>
      <c r="F43" s="29"/>
      <c r="G43" s="29" t="str">
        <f>IFERROR(INDEX('Erbrachte Vorleistungen'!G$9:G$71,SMALL($B$7:$B$57,$A$7:$A$57)),"")</f>
        <v/>
      </c>
      <c r="H43" s="29" t="str">
        <f>IFERROR(INDEX('Erbrachte Vorleistungen'!H$9:H$71,SMALL($B$7:$B$57,$A$7:$A$57)),"")</f>
        <v/>
      </c>
      <c r="I43" s="29" t="str">
        <f>IFERROR(INDEX(Inhalte_Container!$N$5:$N$1048576,MATCH('Erbrachte Vorleistungen'!$G$6&amp;'erfüllte Leistungen'!G43&amp;'erfüllte Leistungen'!H43,Inhalte_Container!$O$5:$O$1048576,0)),"")</f>
        <v/>
      </c>
      <c r="J43" s="29" t="str">
        <f>IFERROR(INDEX('Erbrachte Vorleistungen'!M$9:M$71,SMALL($B$7:$B$57,$A$7:$A$57)),"")</f>
        <v/>
      </c>
      <c r="K43" s="29" t="str">
        <f>IFERROR(INDEX('Erbrachte Vorleistungen'!N$9:N$71,SMALL($B$7:$B$57,$A$7:$A$57)),"")</f>
        <v/>
      </c>
      <c r="L43" s="29" t="str">
        <f>IFERROR(INDEX('Erbrachte Vorleistungen'!O$9:O$71,SMALL($B$7:$B$57,$A$7:$A$57)),"")</f>
        <v/>
      </c>
      <c r="M43" s="29"/>
      <c r="N43" s="32" t="str">
        <f t="shared" si="2"/>
        <v/>
      </c>
      <c r="R43" s="29" t="str">
        <f>IF(ROW()&lt;COUNTIF(Inhalte_Container!$A:$A,'Erbrachte Vorleistungen'!$G$6)+ROW($O$6),INDEX(Inhalte_Container!A:A,MATCH('Erbrachte Vorleistungen'!$G$6,Inhalte_Container!$A:$A,0)+ROW()-6),"")</f>
        <v/>
      </c>
      <c r="S43" s="29" t="str">
        <f>IF(ROW()&lt;COUNTIF(Inhalte_Container!$A:$A,'Erbrachte Vorleistungen'!$G$6)+ROW($O$6),INDEX(Inhalte_Container!F:F,MATCH('Erbrachte Vorleistungen'!$G$6,Inhalte_Container!$A:$A,0)+ROW()-6),"")</f>
        <v/>
      </c>
      <c r="T43" s="29" t="str">
        <f>IF(ROW()&lt;COUNTIF(Inhalte_Container!$A:$A,'Erbrachte Vorleistungen'!$G$6)+ROW($O$6),INDEX(Inhalte_Container!I:I,MATCH('Erbrachte Vorleistungen'!$G$6,Inhalte_Container!$A:$A,0)+ROW()-6),"")</f>
        <v/>
      </c>
      <c r="U43" s="29" t="str">
        <f>IF(ROW()&lt;COUNTIF(Inhalte_Container!$A:$A,'Erbrachte Vorleistungen'!$G$6)+ROW($O$6),INDEX(Inhalte_Container!N:N,MATCH('Erbrachte Vorleistungen'!$G$6,Inhalte_Container!$A:$A,0)+ROW()-6),"")</f>
        <v/>
      </c>
      <c r="V43" t="str">
        <f t="shared" si="0"/>
        <v/>
      </c>
    </row>
    <row r="44" spans="1:22" x14ac:dyDescent="0.25">
      <c r="A44" s="29">
        <v>38</v>
      </c>
      <c r="B44" s="29" t="str">
        <f>IF(OR('Erbrachte Vorleistungen'!M46="nein",'Erbrachte Vorleistungen'!M46=""),"",ROW()-6)</f>
        <v/>
      </c>
      <c r="C44" s="29" t="str">
        <f>IFERROR(INDEX('Erbrachte Vorleistungen'!C$9:C$71,SMALL($B$7:$B$57,$A$7:$A$57)),"")</f>
        <v/>
      </c>
      <c r="D44" s="29" t="str">
        <f>IFERROR(INDEX('Erbrachte Vorleistungen'!D$9:D$71,SMALL($B$7:$B$57,$A$7:$A$57)),"")</f>
        <v/>
      </c>
      <c r="E44" s="29" t="str">
        <f>IFERROR(INDEX('Erbrachte Vorleistungen'!F$9:F$71,SMALL($B$7:$B$57,$A$7:$A$57)),"")</f>
        <v/>
      </c>
      <c r="F44" s="29"/>
      <c r="G44" s="29" t="str">
        <f>IFERROR(INDEX('Erbrachte Vorleistungen'!G$9:G$71,SMALL($B$7:$B$57,$A$7:$A$57)),"")</f>
        <v/>
      </c>
      <c r="H44" s="29" t="str">
        <f>IFERROR(INDEX('Erbrachte Vorleistungen'!H$9:H$71,SMALL($B$7:$B$57,$A$7:$A$57)),"")</f>
        <v/>
      </c>
      <c r="I44" s="29" t="str">
        <f>IFERROR(INDEX(Inhalte_Container!$N$5:$N$1048576,MATCH('Erbrachte Vorleistungen'!$G$6&amp;'erfüllte Leistungen'!G44&amp;'erfüllte Leistungen'!H44,Inhalte_Container!$O$5:$O$1048576,0)),"")</f>
        <v/>
      </c>
      <c r="J44" s="29" t="str">
        <f>IFERROR(INDEX('Erbrachte Vorleistungen'!M$9:M$71,SMALL($B$7:$B$57,$A$7:$A$57)),"")</f>
        <v/>
      </c>
      <c r="K44" s="29" t="str">
        <f>IFERROR(INDEX('Erbrachte Vorleistungen'!N$9:N$71,SMALL($B$7:$B$57,$A$7:$A$57)),"")</f>
        <v/>
      </c>
      <c r="L44" s="29" t="str">
        <f>IFERROR(INDEX('Erbrachte Vorleistungen'!O$9:O$71,SMALL($B$7:$B$57,$A$7:$A$57)),"")</f>
        <v/>
      </c>
      <c r="M44" s="29"/>
      <c r="N44" s="32" t="str">
        <f t="shared" si="2"/>
        <v/>
      </c>
      <c r="R44" s="29" t="str">
        <f>IF(ROW()&lt;COUNTIF(Inhalte_Container!$A:$A,'Erbrachte Vorleistungen'!$G$6)+ROW($O$6),INDEX(Inhalte_Container!A:A,MATCH('Erbrachte Vorleistungen'!$G$6,Inhalte_Container!$A:$A,0)+ROW()-6),"")</f>
        <v/>
      </c>
      <c r="S44" s="29" t="str">
        <f>IF(ROW()&lt;COUNTIF(Inhalte_Container!$A:$A,'Erbrachte Vorleistungen'!$G$6)+ROW($O$6),INDEX(Inhalte_Container!F:F,MATCH('Erbrachte Vorleistungen'!$G$6,Inhalte_Container!$A:$A,0)+ROW()-6),"")</f>
        <v/>
      </c>
      <c r="T44" s="29" t="str">
        <f>IF(ROW()&lt;COUNTIF(Inhalte_Container!$A:$A,'Erbrachte Vorleistungen'!$G$6)+ROW($O$6),INDEX(Inhalte_Container!I:I,MATCH('Erbrachte Vorleistungen'!$G$6,Inhalte_Container!$A:$A,0)+ROW()-6),"")</f>
        <v/>
      </c>
      <c r="U44" s="29" t="str">
        <f>IF(ROW()&lt;COUNTIF(Inhalte_Container!$A:$A,'Erbrachte Vorleistungen'!$G$6)+ROW($O$6),INDEX(Inhalte_Container!N:N,MATCH('Erbrachte Vorleistungen'!$G$6,Inhalte_Container!$A:$A,0)+ROW()-6),"")</f>
        <v/>
      </c>
      <c r="V44" t="str">
        <f t="shared" si="0"/>
        <v/>
      </c>
    </row>
    <row r="45" spans="1:22" x14ac:dyDescent="0.25">
      <c r="A45" s="29">
        <v>39</v>
      </c>
      <c r="B45" s="29" t="str">
        <f>IF(OR('Erbrachte Vorleistungen'!M47="nein",'Erbrachte Vorleistungen'!M47=""),"",ROW()-6)</f>
        <v/>
      </c>
      <c r="C45" s="29" t="str">
        <f>IFERROR(INDEX('Erbrachte Vorleistungen'!C$9:C$71,SMALL($B$7:$B$57,$A$7:$A$57)),"")</f>
        <v/>
      </c>
      <c r="D45" s="29" t="str">
        <f>IFERROR(INDEX('Erbrachte Vorleistungen'!D$9:D$71,SMALL($B$7:$B$57,$A$7:$A$57)),"")</f>
        <v/>
      </c>
      <c r="E45" s="29" t="str">
        <f>IFERROR(INDEX('Erbrachte Vorleistungen'!F$9:F$71,SMALL($B$7:$B$57,$A$7:$A$57)),"")</f>
        <v/>
      </c>
      <c r="F45" s="29"/>
      <c r="G45" s="29" t="str">
        <f>IFERROR(INDEX('Erbrachte Vorleistungen'!G$9:G$71,SMALL($B$7:$B$57,$A$7:$A$57)),"")</f>
        <v/>
      </c>
      <c r="H45" s="29" t="str">
        <f>IFERROR(INDEX('Erbrachte Vorleistungen'!H$9:H$71,SMALL($B$7:$B$57,$A$7:$A$57)),"")</f>
        <v/>
      </c>
      <c r="I45" s="29" t="str">
        <f>IFERROR(INDEX(Inhalte_Container!$N$5:$N$1048576,MATCH('Erbrachte Vorleistungen'!$G$6&amp;'erfüllte Leistungen'!G45&amp;'erfüllte Leistungen'!H45,Inhalte_Container!$O$5:$O$1048576,0)),"")</f>
        <v/>
      </c>
      <c r="J45" s="29" t="str">
        <f>IFERROR(INDEX('Erbrachte Vorleistungen'!M$9:M$71,SMALL($B$7:$B$57,$A$7:$A$57)),"")</f>
        <v/>
      </c>
      <c r="K45" s="29" t="str">
        <f>IFERROR(INDEX('Erbrachte Vorleistungen'!N$9:N$71,SMALL($B$7:$B$57,$A$7:$A$57)),"")</f>
        <v/>
      </c>
      <c r="L45" s="29" t="str">
        <f>IFERROR(INDEX('Erbrachte Vorleistungen'!O$9:O$71,SMALL($B$7:$B$57,$A$7:$A$57)),"")</f>
        <v/>
      </c>
      <c r="M45" s="29"/>
      <c r="N45" s="32" t="str">
        <f t="shared" si="2"/>
        <v/>
      </c>
      <c r="R45" s="29" t="str">
        <f>IF(ROW()&lt;COUNTIF(Inhalte_Container!$A:$A,'Erbrachte Vorleistungen'!$G$6)+ROW($O$6),INDEX(Inhalte_Container!A:A,MATCH('Erbrachte Vorleistungen'!$G$6,Inhalte_Container!$A:$A,0)+ROW()-6),"")</f>
        <v/>
      </c>
      <c r="S45" s="29" t="str">
        <f>IF(ROW()&lt;COUNTIF(Inhalte_Container!$A:$A,'Erbrachte Vorleistungen'!$G$6)+ROW($O$6),INDEX(Inhalte_Container!F:F,MATCH('Erbrachte Vorleistungen'!$G$6,Inhalte_Container!$A:$A,0)+ROW()-6),"")</f>
        <v/>
      </c>
      <c r="T45" s="29" t="str">
        <f>IF(ROW()&lt;COUNTIF(Inhalte_Container!$A:$A,'Erbrachte Vorleistungen'!$G$6)+ROW($O$6),INDEX(Inhalte_Container!I:I,MATCH('Erbrachte Vorleistungen'!$G$6,Inhalte_Container!$A:$A,0)+ROW()-6),"")</f>
        <v/>
      </c>
      <c r="U45" s="29" t="str">
        <f>IF(ROW()&lt;COUNTIF(Inhalte_Container!$A:$A,'Erbrachte Vorleistungen'!$G$6)+ROW($O$6),INDEX(Inhalte_Container!N:N,MATCH('Erbrachte Vorleistungen'!$G$6,Inhalte_Container!$A:$A,0)+ROW()-6),"")</f>
        <v/>
      </c>
      <c r="V45" t="str">
        <f t="shared" si="0"/>
        <v/>
      </c>
    </row>
    <row r="46" spans="1:22" x14ac:dyDescent="0.25">
      <c r="A46" s="29">
        <v>40</v>
      </c>
      <c r="B46" s="29" t="str">
        <f>IF(OR('Erbrachte Vorleistungen'!M48="nein",'Erbrachte Vorleistungen'!M48=""),"",ROW()-6)</f>
        <v/>
      </c>
      <c r="C46" s="29" t="str">
        <f>IFERROR(INDEX('Erbrachte Vorleistungen'!C$9:C$71,SMALL($B$7:$B$57,$A$7:$A$57)),"")</f>
        <v/>
      </c>
      <c r="D46" s="29" t="str">
        <f>IFERROR(INDEX('Erbrachte Vorleistungen'!D$9:D$71,SMALL($B$7:$B$57,$A$7:$A$57)),"")</f>
        <v/>
      </c>
      <c r="E46" s="29" t="str">
        <f>IFERROR(INDEX('Erbrachte Vorleistungen'!F$9:F$71,SMALL($B$7:$B$57,$A$7:$A$57)),"")</f>
        <v/>
      </c>
      <c r="F46" s="29"/>
      <c r="G46" s="29" t="str">
        <f>IFERROR(INDEX('Erbrachte Vorleistungen'!G$9:G$71,SMALL($B$7:$B$57,$A$7:$A$57)),"")</f>
        <v/>
      </c>
      <c r="H46" s="29" t="str">
        <f>IFERROR(INDEX('Erbrachte Vorleistungen'!H$9:H$71,SMALL($B$7:$B$57,$A$7:$A$57)),"")</f>
        <v/>
      </c>
      <c r="I46" s="29" t="str">
        <f>IFERROR(INDEX(Inhalte_Container!$N$5:$N$1048576,MATCH('Erbrachte Vorleistungen'!$G$6&amp;'erfüllte Leistungen'!G46&amp;'erfüllte Leistungen'!H46,Inhalte_Container!$O$5:$O$1048576,0)),"")</f>
        <v/>
      </c>
      <c r="J46" s="29" t="str">
        <f>IFERROR(INDEX('Erbrachte Vorleistungen'!M$9:M$71,SMALL($B$7:$B$57,$A$7:$A$57)),"")</f>
        <v/>
      </c>
      <c r="K46" s="29" t="str">
        <f>IFERROR(INDEX('Erbrachte Vorleistungen'!N$9:N$71,SMALL($B$7:$B$57,$A$7:$A$57)),"")</f>
        <v/>
      </c>
      <c r="L46" s="29" t="str">
        <f>IFERROR(INDEX('Erbrachte Vorleistungen'!O$9:O$71,SMALL($B$7:$B$57,$A$7:$A$57)),"")</f>
        <v/>
      </c>
      <c r="M46" s="29"/>
      <c r="N46" s="32" t="str">
        <f t="shared" si="2"/>
        <v/>
      </c>
      <c r="R46" s="29" t="str">
        <f>IF(ROW()&lt;COUNTIF(Inhalte_Container!$A:$A,'Erbrachte Vorleistungen'!$G$6)+ROW($O$6),INDEX(Inhalte_Container!A:A,MATCH('Erbrachte Vorleistungen'!$G$6,Inhalte_Container!$A:$A,0)+ROW()-6),"")</f>
        <v/>
      </c>
      <c r="S46" s="29" t="str">
        <f>IF(ROW()&lt;COUNTIF(Inhalte_Container!$A:$A,'Erbrachte Vorleistungen'!$G$6)+ROW($O$6),INDEX(Inhalte_Container!F:F,MATCH('Erbrachte Vorleistungen'!$G$6,Inhalte_Container!$A:$A,0)+ROW()-6),"")</f>
        <v/>
      </c>
      <c r="T46" s="29" t="str">
        <f>IF(ROW()&lt;COUNTIF(Inhalte_Container!$A:$A,'Erbrachte Vorleistungen'!$G$6)+ROW($O$6),INDEX(Inhalte_Container!I:I,MATCH('Erbrachte Vorleistungen'!$G$6,Inhalte_Container!$A:$A,0)+ROW()-6),"")</f>
        <v/>
      </c>
      <c r="U46" s="29" t="str">
        <f>IF(ROW()&lt;COUNTIF(Inhalte_Container!$A:$A,'Erbrachte Vorleistungen'!$G$6)+ROW($O$6),INDEX(Inhalte_Container!N:N,MATCH('Erbrachte Vorleistungen'!$G$6,Inhalte_Container!$A:$A,0)+ROW()-6),"")</f>
        <v/>
      </c>
      <c r="V46" t="str">
        <f t="shared" si="0"/>
        <v/>
      </c>
    </row>
    <row r="47" spans="1:22" x14ac:dyDescent="0.25">
      <c r="A47" s="29">
        <v>41</v>
      </c>
      <c r="B47" s="29" t="str">
        <f>IF(OR('Erbrachte Vorleistungen'!M49="nein",'Erbrachte Vorleistungen'!M49=""),"",ROW()-6)</f>
        <v/>
      </c>
      <c r="C47" s="29" t="str">
        <f>IFERROR(INDEX('Erbrachte Vorleistungen'!C$9:C$71,SMALL($B$7:$B$57,$A$7:$A$57)),"")</f>
        <v/>
      </c>
      <c r="D47" s="29" t="str">
        <f>IFERROR(INDEX('Erbrachte Vorleistungen'!D$9:D$71,SMALL($B$7:$B$57,$A$7:$A$57)),"")</f>
        <v/>
      </c>
      <c r="E47" s="29" t="str">
        <f>IFERROR(INDEX('Erbrachte Vorleistungen'!F$9:F$71,SMALL($B$7:$B$57,$A$7:$A$57)),"")</f>
        <v/>
      </c>
      <c r="F47" s="29"/>
      <c r="G47" s="29" t="str">
        <f>IFERROR(INDEX('Erbrachte Vorleistungen'!G$9:G$71,SMALL($B$7:$B$57,$A$7:$A$57)),"")</f>
        <v/>
      </c>
      <c r="H47" s="29" t="str">
        <f>IFERROR(INDEX('Erbrachte Vorleistungen'!H$9:H$71,SMALL($B$7:$B$57,$A$7:$A$57)),"")</f>
        <v/>
      </c>
      <c r="I47" s="29" t="str">
        <f>IFERROR(INDEX(Inhalte_Container!$N$5:$N$1048576,MATCH('Erbrachte Vorleistungen'!$G$6&amp;'erfüllte Leistungen'!G47&amp;'erfüllte Leistungen'!H47,Inhalte_Container!$O$5:$O$1048576,0)),"")</f>
        <v/>
      </c>
      <c r="J47" s="29" t="str">
        <f>IFERROR(INDEX('Erbrachte Vorleistungen'!M$9:M$71,SMALL($B$7:$B$57,$A$7:$A$57)),"")</f>
        <v/>
      </c>
      <c r="K47" s="29" t="str">
        <f>IFERROR(INDEX('Erbrachte Vorleistungen'!N$9:N$71,SMALL($B$7:$B$57,$A$7:$A$57)),"")</f>
        <v/>
      </c>
      <c r="L47" s="29" t="str">
        <f>IFERROR(INDEX('Erbrachte Vorleistungen'!O$9:O$71,SMALL($B$7:$B$57,$A$7:$A$57)),"")</f>
        <v/>
      </c>
      <c r="M47" s="29"/>
      <c r="N47" s="32" t="str">
        <f t="shared" si="2"/>
        <v/>
      </c>
      <c r="R47" s="29" t="str">
        <f>IF(ROW()&lt;COUNTIF(Inhalte_Container!$A:$A,'Erbrachte Vorleistungen'!$G$6)+ROW($O$6),INDEX(Inhalte_Container!A:A,MATCH('Erbrachte Vorleistungen'!$G$6,Inhalte_Container!$A:$A,0)+ROW()-6),"")</f>
        <v/>
      </c>
      <c r="S47" s="29" t="str">
        <f>IF(ROW()&lt;COUNTIF(Inhalte_Container!$A:$A,'Erbrachte Vorleistungen'!$G$6)+ROW($O$6),INDEX(Inhalte_Container!F:F,MATCH('Erbrachte Vorleistungen'!$G$6,Inhalte_Container!$A:$A,0)+ROW()-6),"")</f>
        <v/>
      </c>
      <c r="T47" s="29" t="str">
        <f>IF(ROW()&lt;COUNTIF(Inhalte_Container!$A:$A,'Erbrachte Vorleistungen'!$G$6)+ROW($O$6),INDEX(Inhalte_Container!I:I,MATCH('Erbrachte Vorleistungen'!$G$6,Inhalte_Container!$A:$A,0)+ROW()-6),"")</f>
        <v/>
      </c>
      <c r="U47" s="29" t="str">
        <f>IF(ROW()&lt;COUNTIF(Inhalte_Container!$A:$A,'Erbrachte Vorleistungen'!$G$6)+ROW($O$6),INDEX(Inhalte_Container!N:N,MATCH('Erbrachte Vorleistungen'!$G$6,Inhalte_Container!$A:$A,0)+ROW()-6),"")</f>
        <v/>
      </c>
      <c r="V47" t="str">
        <f t="shared" si="0"/>
        <v/>
      </c>
    </row>
    <row r="48" spans="1:22" x14ac:dyDescent="0.25">
      <c r="A48" s="29">
        <v>42</v>
      </c>
      <c r="B48" s="29" t="str">
        <f>IF(OR('Erbrachte Vorleistungen'!M50="nein",'Erbrachte Vorleistungen'!M50=""),"",ROW()-6)</f>
        <v/>
      </c>
      <c r="C48" s="29" t="str">
        <f>IFERROR(INDEX('Erbrachte Vorleistungen'!C$9:C$71,SMALL($B$7:$B$57,$A$7:$A$57)),"")</f>
        <v/>
      </c>
      <c r="D48" s="29" t="str">
        <f>IFERROR(INDEX('Erbrachte Vorleistungen'!D$9:D$71,SMALL($B$7:$B$57,$A$7:$A$57)),"")</f>
        <v/>
      </c>
      <c r="E48" s="29" t="str">
        <f>IFERROR(INDEX('Erbrachte Vorleistungen'!F$9:F$71,SMALL($B$7:$B$57,$A$7:$A$57)),"")</f>
        <v/>
      </c>
      <c r="F48" s="29"/>
      <c r="G48" s="29" t="str">
        <f>IFERROR(INDEX('Erbrachte Vorleistungen'!G$9:G$71,SMALL($B$7:$B$57,$A$7:$A$57)),"")</f>
        <v/>
      </c>
      <c r="H48" s="29" t="str">
        <f>IFERROR(INDEX('Erbrachte Vorleistungen'!H$9:H$71,SMALL($B$7:$B$57,$A$7:$A$57)),"")</f>
        <v/>
      </c>
      <c r="I48" s="29" t="str">
        <f>IFERROR(INDEX(Inhalte_Container!$N$5:$N$1048576,MATCH('Erbrachte Vorleistungen'!$G$6&amp;'erfüllte Leistungen'!G48&amp;'erfüllte Leistungen'!H48,Inhalte_Container!$O$5:$O$1048576,0)),"")</f>
        <v/>
      </c>
      <c r="J48" s="29" t="str">
        <f>IFERROR(INDEX('Erbrachte Vorleistungen'!M$9:M$71,SMALL($B$7:$B$57,$A$7:$A$57)),"")</f>
        <v/>
      </c>
      <c r="K48" s="29" t="str">
        <f>IFERROR(INDEX('Erbrachte Vorleistungen'!N$9:N$71,SMALL($B$7:$B$57,$A$7:$A$57)),"")</f>
        <v/>
      </c>
      <c r="L48" s="29" t="str">
        <f>IFERROR(INDEX('Erbrachte Vorleistungen'!O$9:O$71,SMALL($B$7:$B$57,$A$7:$A$57)),"")</f>
        <v/>
      </c>
      <c r="M48" s="29"/>
      <c r="N48" s="32" t="str">
        <f t="shared" si="2"/>
        <v/>
      </c>
      <c r="R48" s="29" t="str">
        <f>IF(ROW()&lt;COUNTIF(Inhalte_Container!$A:$A,'Erbrachte Vorleistungen'!$G$6)+ROW($O$6),INDEX(Inhalte_Container!A:A,MATCH('Erbrachte Vorleistungen'!$G$6,Inhalte_Container!$A:$A,0)+ROW()-6),"")</f>
        <v/>
      </c>
      <c r="S48" s="29" t="str">
        <f>IF(ROW()&lt;COUNTIF(Inhalte_Container!$A:$A,'Erbrachte Vorleistungen'!$G$6)+ROW($O$6),INDEX(Inhalte_Container!F:F,MATCH('Erbrachte Vorleistungen'!$G$6,Inhalte_Container!$A:$A,0)+ROW()-6),"")</f>
        <v/>
      </c>
      <c r="T48" s="29" t="str">
        <f>IF(ROW()&lt;COUNTIF(Inhalte_Container!$A:$A,'Erbrachte Vorleistungen'!$G$6)+ROW($O$6),INDEX(Inhalte_Container!I:I,MATCH('Erbrachte Vorleistungen'!$G$6,Inhalte_Container!$A:$A,0)+ROW()-6),"")</f>
        <v/>
      </c>
      <c r="U48" s="29" t="str">
        <f>IF(ROW()&lt;COUNTIF(Inhalte_Container!$A:$A,'Erbrachte Vorleistungen'!$G$6)+ROW($O$6),INDEX(Inhalte_Container!N:N,MATCH('Erbrachte Vorleistungen'!$G$6,Inhalte_Container!$A:$A,0)+ROW()-6),"")</f>
        <v/>
      </c>
      <c r="V48" t="str">
        <f t="shared" si="0"/>
        <v/>
      </c>
    </row>
    <row r="49" spans="1:22" x14ac:dyDescent="0.25">
      <c r="A49" s="29">
        <v>43</v>
      </c>
      <c r="B49" s="29" t="str">
        <f>IF(OR('Erbrachte Vorleistungen'!M51="nein",'Erbrachte Vorleistungen'!M51=""),"",ROW()-6)</f>
        <v/>
      </c>
      <c r="C49" s="29" t="str">
        <f>IFERROR(INDEX('Erbrachte Vorleistungen'!C$9:C$71,SMALL($B$7:$B$57,$A$7:$A$57)),"")</f>
        <v/>
      </c>
      <c r="D49" s="29" t="str">
        <f>IFERROR(INDEX('Erbrachte Vorleistungen'!D$9:D$71,SMALL($B$7:$B$57,$A$7:$A$57)),"")</f>
        <v/>
      </c>
      <c r="E49" s="29" t="str">
        <f>IFERROR(INDEX('Erbrachte Vorleistungen'!F$9:F$71,SMALL($B$7:$B$57,$A$7:$A$57)),"")</f>
        <v/>
      </c>
      <c r="F49" s="29"/>
      <c r="G49" s="29" t="str">
        <f>IFERROR(INDEX('Erbrachte Vorleistungen'!G$9:G$71,SMALL($B$7:$B$57,$A$7:$A$57)),"")</f>
        <v/>
      </c>
      <c r="H49" s="29" t="str">
        <f>IFERROR(INDEX('Erbrachte Vorleistungen'!H$9:H$71,SMALL($B$7:$B$57,$A$7:$A$57)),"")</f>
        <v/>
      </c>
      <c r="I49" s="29" t="str">
        <f>IFERROR(INDEX(Inhalte_Container!$N$5:$N$1048576,MATCH('Erbrachte Vorleistungen'!$G$6&amp;'erfüllte Leistungen'!G49&amp;'erfüllte Leistungen'!H49,Inhalte_Container!$O$5:$O$1048576,0)),"")</f>
        <v/>
      </c>
      <c r="J49" s="29" t="str">
        <f>IFERROR(INDEX('Erbrachte Vorleistungen'!M$9:M$71,SMALL($B$7:$B$57,$A$7:$A$57)),"")</f>
        <v/>
      </c>
      <c r="K49" s="29" t="str">
        <f>IFERROR(INDEX('Erbrachte Vorleistungen'!N$9:N$71,SMALL($B$7:$B$57,$A$7:$A$57)),"")</f>
        <v/>
      </c>
      <c r="L49" s="29" t="str">
        <f>IFERROR(INDEX('Erbrachte Vorleistungen'!O$9:O$71,SMALL($B$7:$B$57,$A$7:$A$57)),"")</f>
        <v/>
      </c>
      <c r="M49" s="29"/>
      <c r="N49" s="32" t="str">
        <f t="shared" si="2"/>
        <v/>
      </c>
      <c r="R49" s="29" t="str">
        <f>IF(ROW()&lt;COUNTIF(Inhalte_Container!$A:$A,'Erbrachte Vorleistungen'!$G$6)+ROW($O$6),INDEX(Inhalte_Container!A:A,MATCH('Erbrachte Vorleistungen'!$G$6,Inhalte_Container!$A:$A,0)+ROW()-6),"")</f>
        <v/>
      </c>
      <c r="S49" s="29" t="str">
        <f>IF(ROW()&lt;COUNTIF(Inhalte_Container!$A:$A,'Erbrachte Vorleistungen'!$G$6)+ROW($O$6),INDEX(Inhalte_Container!F:F,MATCH('Erbrachte Vorleistungen'!$G$6,Inhalte_Container!$A:$A,0)+ROW()-6),"")</f>
        <v/>
      </c>
      <c r="T49" s="29" t="str">
        <f>IF(ROW()&lt;COUNTIF(Inhalte_Container!$A:$A,'Erbrachte Vorleistungen'!$G$6)+ROW($O$6),INDEX(Inhalte_Container!I:I,MATCH('Erbrachte Vorleistungen'!$G$6,Inhalte_Container!$A:$A,0)+ROW()-6),"")</f>
        <v/>
      </c>
      <c r="U49" s="29" t="str">
        <f>IF(ROW()&lt;COUNTIF(Inhalte_Container!$A:$A,'Erbrachte Vorleistungen'!$G$6)+ROW($O$6),INDEX(Inhalte_Container!N:N,MATCH('Erbrachte Vorleistungen'!$G$6,Inhalte_Container!$A:$A,0)+ROW()-6),"")</f>
        <v/>
      </c>
      <c r="V49" t="str">
        <f t="shared" si="0"/>
        <v/>
      </c>
    </row>
    <row r="50" spans="1:22" x14ac:dyDescent="0.25">
      <c r="A50" s="29">
        <v>44</v>
      </c>
      <c r="B50" s="29" t="str">
        <f>IF(OR('Erbrachte Vorleistungen'!M52="nein",'Erbrachte Vorleistungen'!M52=""),"",ROW()-6)</f>
        <v/>
      </c>
      <c r="C50" s="29" t="str">
        <f>IFERROR(INDEX('Erbrachte Vorleistungen'!C$9:C$71,SMALL($B$7:$B$57,$A$7:$A$57)),"")</f>
        <v/>
      </c>
      <c r="D50" s="29" t="str">
        <f>IFERROR(INDEX('Erbrachte Vorleistungen'!D$9:D$71,SMALL($B$7:$B$57,$A$7:$A$57)),"")</f>
        <v/>
      </c>
      <c r="E50" s="29" t="str">
        <f>IFERROR(INDEX('Erbrachte Vorleistungen'!F$9:F$71,SMALL($B$7:$B$57,$A$7:$A$57)),"")</f>
        <v/>
      </c>
      <c r="F50" s="29"/>
      <c r="G50" s="29" t="str">
        <f>IFERROR(INDEX('Erbrachte Vorleistungen'!G$9:G$71,SMALL($B$7:$B$57,$A$7:$A$57)),"")</f>
        <v/>
      </c>
      <c r="H50" s="29" t="str">
        <f>IFERROR(INDEX('Erbrachte Vorleistungen'!H$9:H$71,SMALL($B$7:$B$57,$A$7:$A$57)),"")</f>
        <v/>
      </c>
      <c r="I50" s="29" t="str">
        <f>IFERROR(INDEX(Inhalte_Container!$N$5:$N$1048576,MATCH('Erbrachte Vorleistungen'!$G$6&amp;'erfüllte Leistungen'!G50&amp;'erfüllte Leistungen'!H50,Inhalte_Container!$O$5:$O$1048576,0)),"")</f>
        <v/>
      </c>
      <c r="J50" s="29" t="str">
        <f>IFERROR(INDEX('Erbrachte Vorleistungen'!M$9:M$71,SMALL($B$7:$B$57,$A$7:$A$57)),"")</f>
        <v/>
      </c>
      <c r="K50" s="29" t="str">
        <f>IFERROR(INDEX('Erbrachte Vorleistungen'!N$9:N$71,SMALL($B$7:$B$57,$A$7:$A$57)),"")</f>
        <v/>
      </c>
      <c r="L50" s="29" t="str">
        <f>IFERROR(INDEX('Erbrachte Vorleistungen'!O$9:O$71,SMALL($B$7:$B$57,$A$7:$A$57)),"")</f>
        <v/>
      </c>
      <c r="M50" s="29"/>
      <c r="N50" s="32" t="str">
        <f t="shared" si="2"/>
        <v/>
      </c>
      <c r="R50" s="29" t="str">
        <f>IF(ROW()&lt;COUNTIF(Inhalte_Container!$A:$A,'Erbrachte Vorleistungen'!$G$6)+ROW($O$6),INDEX(Inhalte_Container!A:A,MATCH('Erbrachte Vorleistungen'!$G$6,Inhalte_Container!$A:$A,0)+ROW()-6),"")</f>
        <v/>
      </c>
      <c r="S50" s="29" t="str">
        <f>IF(ROW()&lt;COUNTIF(Inhalte_Container!$A:$A,'Erbrachte Vorleistungen'!$G$6)+ROW($O$6),INDEX(Inhalte_Container!F:F,MATCH('Erbrachte Vorleistungen'!$G$6,Inhalte_Container!$A:$A,0)+ROW()-6),"")</f>
        <v/>
      </c>
      <c r="T50" s="29" t="str">
        <f>IF(ROW()&lt;COUNTIF(Inhalte_Container!$A:$A,'Erbrachte Vorleistungen'!$G$6)+ROW($O$6),INDEX(Inhalte_Container!I:I,MATCH('Erbrachte Vorleistungen'!$G$6,Inhalte_Container!$A:$A,0)+ROW()-6),"")</f>
        <v/>
      </c>
      <c r="U50" s="29" t="str">
        <f>IF(ROW()&lt;COUNTIF(Inhalte_Container!$A:$A,'Erbrachte Vorleistungen'!$G$6)+ROW($O$6),INDEX(Inhalte_Container!N:N,MATCH('Erbrachte Vorleistungen'!$G$6,Inhalte_Container!$A:$A,0)+ROW()-6),"")</f>
        <v/>
      </c>
      <c r="V50" t="str">
        <f t="shared" si="0"/>
        <v/>
      </c>
    </row>
    <row r="51" spans="1:22" x14ac:dyDescent="0.25">
      <c r="A51" s="29">
        <v>45</v>
      </c>
      <c r="B51" s="29" t="str">
        <f>IF(OR('Erbrachte Vorleistungen'!M53="nein",'Erbrachte Vorleistungen'!M53=""),"",ROW()-6)</f>
        <v/>
      </c>
      <c r="C51" s="29" t="str">
        <f>IFERROR(INDEX('Erbrachte Vorleistungen'!C$9:C$71,SMALL($B$7:$B$57,$A$7:$A$57)),"")</f>
        <v/>
      </c>
      <c r="D51" s="29" t="str">
        <f>IFERROR(INDEX('Erbrachte Vorleistungen'!D$9:D$71,SMALL($B$7:$B$57,$A$7:$A$57)),"")</f>
        <v/>
      </c>
      <c r="E51" s="29" t="str">
        <f>IFERROR(INDEX('Erbrachte Vorleistungen'!F$9:F$71,SMALL($B$7:$B$57,$A$7:$A$57)),"")</f>
        <v/>
      </c>
      <c r="F51" s="29"/>
      <c r="G51" s="29" t="str">
        <f>IFERROR(INDEX('Erbrachte Vorleistungen'!G$9:G$71,SMALL($B$7:$B$57,$A$7:$A$57)),"")</f>
        <v/>
      </c>
      <c r="H51" s="29" t="str">
        <f>IFERROR(INDEX('Erbrachte Vorleistungen'!H$9:H$71,SMALL($B$7:$B$57,$A$7:$A$57)),"")</f>
        <v/>
      </c>
      <c r="I51" s="29" t="str">
        <f>IFERROR(INDEX(Inhalte_Container!$N$5:$N$1048576,MATCH('Erbrachte Vorleistungen'!$G$6&amp;'erfüllte Leistungen'!G51&amp;'erfüllte Leistungen'!H51,Inhalte_Container!$O$5:$O$1048576,0)),"")</f>
        <v/>
      </c>
      <c r="J51" s="29" t="str">
        <f>IFERROR(INDEX('Erbrachte Vorleistungen'!M$9:M$71,SMALL($B$7:$B$57,$A$7:$A$57)),"")</f>
        <v/>
      </c>
      <c r="K51" s="29" t="str">
        <f>IFERROR(INDEX('Erbrachte Vorleistungen'!N$9:N$71,SMALL($B$7:$B$57,$A$7:$A$57)),"")</f>
        <v/>
      </c>
      <c r="L51" s="29" t="str">
        <f>IFERROR(INDEX('Erbrachte Vorleistungen'!O$9:O$71,SMALL($B$7:$B$57,$A$7:$A$57)),"")</f>
        <v/>
      </c>
      <c r="M51" s="29"/>
      <c r="N51" s="32" t="str">
        <f t="shared" si="2"/>
        <v/>
      </c>
      <c r="R51" s="29" t="str">
        <f>IF(ROW()&lt;COUNTIF(Inhalte_Container!$A:$A,'Erbrachte Vorleistungen'!$G$6)+ROW($O$6),INDEX(Inhalte_Container!A:A,MATCH('Erbrachte Vorleistungen'!$G$6,Inhalte_Container!$A:$A,0)+ROW()-6),"")</f>
        <v/>
      </c>
      <c r="S51" s="29" t="str">
        <f>IF(ROW()&lt;COUNTIF(Inhalte_Container!$A:$A,'Erbrachte Vorleistungen'!$G$6)+ROW($O$6),INDEX(Inhalte_Container!F:F,MATCH('Erbrachte Vorleistungen'!$G$6,Inhalte_Container!$A:$A,0)+ROW()-6),"")</f>
        <v/>
      </c>
      <c r="T51" s="29" t="str">
        <f>IF(ROW()&lt;COUNTIF(Inhalte_Container!$A:$A,'Erbrachte Vorleistungen'!$G$6)+ROW($O$6),INDEX(Inhalte_Container!I:I,MATCH('Erbrachte Vorleistungen'!$G$6,Inhalte_Container!$A:$A,0)+ROW()-6),"")</f>
        <v/>
      </c>
      <c r="U51" s="29" t="str">
        <f>IF(ROW()&lt;COUNTIF(Inhalte_Container!$A:$A,'Erbrachte Vorleistungen'!$G$6)+ROW($O$6),INDEX(Inhalte_Container!N:N,MATCH('Erbrachte Vorleistungen'!$G$6,Inhalte_Container!$A:$A,0)+ROW()-6),"")</f>
        <v/>
      </c>
      <c r="V51" t="str">
        <f t="shared" si="0"/>
        <v/>
      </c>
    </row>
    <row r="52" spans="1:22" x14ac:dyDescent="0.25">
      <c r="A52" s="29">
        <v>46</v>
      </c>
      <c r="B52" s="29" t="str">
        <f>IF(OR('Erbrachte Vorleistungen'!M54="nein",'Erbrachte Vorleistungen'!M54=""),"",ROW()-6)</f>
        <v/>
      </c>
      <c r="C52" s="29" t="str">
        <f>IFERROR(INDEX('Erbrachte Vorleistungen'!C$9:C$71,SMALL($B$7:$B$57,$A$7:$A$57)),"")</f>
        <v/>
      </c>
      <c r="D52" s="29" t="str">
        <f>IFERROR(INDEX('Erbrachte Vorleistungen'!D$9:D$71,SMALL($B$7:$B$57,$A$7:$A$57)),"")</f>
        <v/>
      </c>
      <c r="E52" s="29" t="str">
        <f>IFERROR(INDEX('Erbrachte Vorleistungen'!F$9:F$71,SMALL($B$7:$B$57,$A$7:$A$57)),"")</f>
        <v/>
      </c>
      <c r="F52" s="29"/>
      <c r="G52" s="29" t="str">
        <f>IFERROR(INDEX('Erbrachte Vorleistungen'!G$9:G$71,SMALL($B$7:$B$57,$A$7:$A$57)),"")</f>
        <v/>
      </c>
      <c r="H52" s="29" t="str">
        <f>IFERROR(INDEX('Erbrachte Vorleistungen'!H$9:H$71,SMALL($B$7:$B$57,$A$7:$A$57)),"")</f>
        <v/>
      </c>
      <c r="I52" s="29" t="str">
        <f>IFERROR(INDEX(Inhalte_Container!$N$5:$N$1048576,MATCH('Erbrachte Vorleistungen'!$G$6&amp;'erfüllte Leistungen'!G52&amp;'erfüllte Leistungen'!H52,Inhalte_Container!$O$5:$O$1048576,0)),"")</f>
        <v/>
      </c>
      <c r="J52" s="29" t="str">
        <f>IFERROR(INDEX('Erbrachte Vorleistungen'!M$9:M$71,SMALL($B$7:$B$57,$A$7:$A$57)),"")</f>
        <v/>
      </c>
      <c r="K52" s="29" t="str">
        <f>IFERROR(INDEX('Erbrachte Vorleistungen'!N$9:N$71,SMALL($B$7:$B$57,$A$7:$A$57)),"")</f>
        <v/>
      </c>
      <c r="L52" s="29" t="str">
        <f>IFERROR(INDEX('Erbrachte Vorleistungen'!O$9:O$71,SMALL($B$7:$B$57,$A$7:$A$57)),"")</f>
        <v/>
      </c>
      <c r="M52" s="29"/>
      <c r="N52" s="32" t="str">
        <f t="shared" si="2"/>
        <v/>
      </c>
      <c r="R52" s="29" t="str">
        <f>IF(ROW()&lt;COUNTIF(Inhalte_Container!$A:$A,'Erbrachte Vorleistungen'!$G$6)+ROW($O$6),INDEX(Inhalte_Container!A:A,MATCH('Erbrachte Vorleistungen'!$G$6,Inhalte_Container!$A:$A,0)+ROW()-6),"")</f>
        <v/>
      </c>
      <c r="S52" s="29" t="str">
        <f>IF(ROW()&lt;COUNTIF(Inhalte_Container!$A:$A,'Erbrachte Vorleistungen'!$G$6)+ROW($O$6),INDEX(Inhalte_Container!F:F,MATCH('Erbrachte Vorleistungen'!$G$6,Inhalte_Container!$A:$A,0)+ROW()-6),"")</f>
        <v/>
      </c>
      <c r="T52" s="29" t="str">
        <f>IF(ROW()&lt;COUNTIF(Inhalte_Container!$A:$A,'Erbrachte Vorleistungen'!$G$6)+ROW($O$6),INDEX(Inhalte_Container!I:I,MATCH('Erbrachte Vorleistungen'!$G$6,Inhalte_Container!$A:$A,0)+ROW()-6),"")</f>
        <v/>
      </c>
      <c r="U52" s="29" t="str">
        <f>IF(ROW()&lt;COUNTIF(Inhalte_Container!$A:$A,'Erbrachte Vorleistungen'!$G$6)+ROW($O$6),INDEX(Inhalte_Container!N:N,MATCH('Erbrachte Vorleistungen'!$G$6,Inhalte_Container!$A:$A,0)+ROW()-6),"")</f>
        <v/>
      </c>
      <c r="V52" t="str">
        <f t="shared" si="0"/>
        <v/>
      </c>
    </row>
    <row r="53" spans="1:22" x14ac:dyDescent="0.25">
      <c r="A53" s="29">
        <v>47</v>
      </c>
      <c r="B53" s="29" t="str">
        <f>IF(OR('Erbrachte Vorleistungen'!M55="nein",'Erbrachte Vorleistungen'!M55=""),"",ROW()-6)</f>
        <v/>
      </c>
      <c r="C53" s="29" t="str">
        <f>IFERROR(INDEX('Erbrachte Vorleistungen'!C$9:C$71,SMALL($B$7:$B$57,$A$7:$A$57)),"")</f>
        <v/>
      </c>
      <c r="D53" s="29" t="str">
        <f>IFERROR(INDEX('Erbrachte Vorleistungen'!D$9:D$71,SMALL($B$7:$B$57,$A$7:$A$57)),"")</f>
        <v/>
      </c>
      <c r="E53" s="29" t="str">
        <f>IFERROR(INDEX('Erbrachte Vorleistungen'!F$9:F$71,SMALL($B$7:$B$57,$A$7:$A$57)),"")</f>
        <v/>
      </c>
      <c r="F53" s="29"/>
      <c r="G53" s="29" t="str">
        <f>IFERROR(INDEX('Erbrachte Vorleistungen'!G$9:G$71,SMALL($B$7:$B$57,$A$7:$A$57)),"")</f>
        <v/>
      </c>
      <c r="H53" s="29" t="str">
        <f>IFERROR(INDEX('Erbrachte Vorleistungen'!H$9:H$71,SMALL($B$7:$B$57,$A$7:$A$57)),"")</f>
        <v/>
      </c>
      <c r="I53" s="29" t="str">
        <f>IFERROR(INDEX(Inhalte_Container!$N$5:$N$1048576,MATCH('Erbrachte Vorleistungen'!$G$6&amp;'erfüllte Leistungen'!G53&amp;'erfüllte Leistungen'!H53,Inhalte_Container!$O$5:$O$1048576,0)),"")</f>
        <v/>
      </c>
      <c r="J53" s="29" t="str">
        <f>IFERROR(INDEX('Erbrachte Vorleistungen'!M$9:M$71,SMALL($B$7:$B$57,$A$7:$A$57)),"")</f>
        <v/>
      </c>
      <c r="K53" s="29" t="str">
        <f>IFERROR(INDEX('Erbrachte Vorleistungen'!N$9:N$71,SMALL($B$7:$B$57,$A$7:$A$57)),"")</f>
        <v/>
      </c>
      <c r="L53" s="29" t="str">
        <f>IFERROR(INDEX('Erbrachte Vorleistungen'!O$9:O$71,SMALL($B$7:$B$57,$A$7:$A$57)),"")</f>
        <v/>
      </c>
      <c r="M53" s="29"/>
      <c r="N53" s="32" t="str">
        <f t="shared" si="2"/>
        <v/>
      </c>
      <c r="R53" s="29" t="str">
        <f>IF(ROW()&lt;COUNTIF(Inhalte_Container!$A:$A,'Erbrachte Vorleistungen'!$G$6)+ROW($O$6),INDEX(Inhalte_Container!A:A,MATCH('Erbrachte Vorleistungen'!$G$6,Inhalte_Container!$A:$A,0)+ROW()-6),"")</f>
        <v/>
      </c>
      <c r="S53" s="29" t="str">
        <f>IF(ROW()&lt;COUNTIF(Inhalte_Container!$A:$A,'Erbrachte Vorleistungen'!$G$6)+ROW($O$6),INDEX(Inhalte_Container!F:F,MATCH('Erbrachte Vorleistungen'!$G$6,Inhalte_Container!$A:$A,0)+ROW()-6),"")</f>
        <v/>
      </c>
      <c r="T53" s="29" t="str">
        <f>IF(ROW()&lt;COUNTIF(Inhalte_Container!$A:$A,'Erbrachte Vorleistungen'!$G$6)+ROW($O$6),INDEX(Inhalte_Container!I:I,MATCH('Erbrachte Vorleistungen'!$G$6,Inhalte_Container!$A:$A,0)+ROW()-6),"")</f>
        <v/>
      </c>
      <c r="U53" s="29" t="str">
        <f>IF(ROW()&lt;COUNTIF(Inhalte_Container!$A:$A,'Erbrachte Vorleistungen'!$G$6)+ROW($O$6),INDEX(Inhalte_Container!N:N,MATCH('Erbrachte Vorleistungen'!$G$6,Inhalte_Container!$A:$A,0)+ROW()-6),"")</f>
        <v/>
      </c>
      <c r="V53" t="str">
        <f t="shared" si="0"/>
        <v/>
      </c>
    </row>
    <row r="54" spans="1:22" x14ac:dyDescent="0.25">
      <c r="A54" s="29">
        <v>48</v>
      </c>
      <c r="B54" s="29" t="str">
        <f>IF(OR('Erbrachte Vorleistungen'!M56="nein",'Erbrachte Vorleistungen'!M56=""),"",ROW()-6)</f>
        <v/>
      </c>
      <c r="C54" s="29" t="str">
        <f>IFERROR(INDEX('Erbrachte Vorleistungen'!C$9:C$71,SMALL($B$7:$B$57,$A$7:$A$57)),"")</f>
        <v/>
      </c>
      <c r="D54" s="29" t="str">
        <f>IFERROR(INDEX('Erbrachte Vorleistungen'!D$9:D$71,SMALL($B$7:$B$57,$A$7:$A$57)),"")</f>
        <v/>
      </c>
      <c r="E54" s="29" t="str">
        <f>IFERROR(INDEX('Erbrachte Vorleistungen'!F$9:F$71,SMALL($B$7:$B$57,$A$7:$A$57)),"")</f>
        <v/>
      </c>
      <c r="F54" s="29"/>
      <c r="G54" s="29" t="str">
        <f>IFERROR(INDEX('Erbrachte Vorleistungen'!G$9:G$71,SMALL($B$7:$B$57,$A$7:$A$57)),"")</f>
        <v/>
      </c>
      <c r="H54" s="29" t="str">
        <f>IFERROR(INDEX('Erbrachte Vorleistungen'!H$9:H$71,SMALL($B$7:$B$57,$A$7:$A$57)),"")</f>
        <v/>
      </c>
      <c r="I54" s="29" t="str">
        <f>IFERROR(INDEX(Inhalte_Container!$N$5:$N$1048576,MATCH('Erbrachte Vorleistungen'!$G$6&amp;'erfüllte Leistungen'!G54&amp;'erfüllte Leistungen'!H54,Inhalte_Container!$O$5:$O$1048576,0)),"")</f>
        <v/>
      </c>
      <c r="J54" s="29" t="str">
        <f>IFERROR(INDEX('Erbrachte Vorleistungen'!M$9:M$71,SMALL($B$7:$B$57,$A$7:$A$57)),"")</f>
        <v/>
      </c>
      <c r="K54" s="29" t="str">
        <f>IFERROR(INDEX('Erbrachte Vorleistungen'!N$9:N$71,SMALL($B$7:$B$57,$A$7:$A$57)),"")</f>
        <v/>
      </c>
      <c r="L54" s="29" t="str">
        <f>IFERROR(INDEX('Erbrachte Vorleistungen'!O$9:O$71,SMALL($B$7:$B$57,$A$7:$A$57)),"")</f>
        <v/>
      </c>
      <c r="M54" s="29"/>
      <c r="N54" s="32" t="str">
        <f t="shared" si="2"/>
        <v/>
      </c>
      <c r="R54" s="29" t="str">
        <f>IF(ROW()&lt;COUNTIF(Inhalte_Container!$A:$A,'Erbrachte Vorleistungen'!$G$6)+ROW($O$6),INDEX(Inhalte_Container!A:A,MATCH('Erbrachte Vorleistungen'!$G$6,Inhalte_Container!$A:$A,0)+ROW()-6),"")</f>
        <v/>
      </c>
      <c r="S54" s="29" t="str">
        <f>IF(ROW()&lt;COUNTIF(Inhalte_Container!$A:$A,'Erbrachte Vorleistungen'!$G$6)+ROW($O$6),INDEX(Inhalte_Container!F:F,MATCH('Erbrachte Vorleistungen'!$G$6,Inhalte_Container!$A:$A,0)+ROW()-6),"")</f>
        <v/>
      </c>
      <c r="T54" s="29" t="str">
        <f>IF(ROW()&lt;COUNTIF(Inhalte_Container!$A:$A,'Erbrachte Vorleistungen'!$G$6)+ROW($O$6),INDEX(Inhalte_Container!I:I,MATCH('Erbrachte Vorleistungen'!$G$6,Inhalte_Container!$A:$A,0)+ROW()-6),"")</f>
        <v/>
      </c>
      <c r="U54" s="29" t="str">
        <f>IF(ROW()&lt;COUNTIF(Inhalte_Container!$A:$A,'Erbrachte Vorleistungen'!$G$6)+ROW($O$6),INDEX(Inhalte_Container!N:N,MATCH('Erbrachte Vorleistungen'!$G$6,Inhalte_Container!$A:$A,0)+ROW()-6),"")</f>
        <v/>
      </c>
      <c r="V54" t="str">
        <f t="shared" si="0"/>
        <v/>
      </c>
    </row>
    <row r="55" spans="1:22" x14ac:dyDescent="0.25">
      <c r="A55" s="29">
        <v>49</v>
      </c>
      <c r="B55" s="29" t="str">
        <f>IF(OR('Erbrachte Vorleistungen'!M57="nein",'Erbrachte Vorleistungen'!M57=""),"",ROW()-6)</f>
        <v/>
      </c>
      <c r="C55" s="29" t="str">
        <f>IFERROR(INDEX('Erbrachte Vorleistungen'!C$9:C$71,SMALL($B$7:$B$57,$A$7:$A$57)),"")</f>
        <v/>
      </c>
      <c r="D55" s="29" t="str">
        <f>IFERROR(INDEX('Erbrachte Vorleistungen'!D$9:D$71,SMALL($B$7:$B$57,$A$7:$A$57)),"")</f>
        <v/>
      </c>
      <c r="E55" s="29" t="str">
        <f>IFERROR(INDEX('Erbrachte Vorleistungen'!F$9:F$71,SMALL($B$7:$B$57,$A$7:$A$57)),"")</f>
        <v/>
      </c>
      <c r="F55" s="29"/>
      <c r="G55" s="29" t="str">
        <f>IFERROR(INDEX('Erbrachte Vorleistungen'!G$9:G$71,SMALL($B$7:$B$57,$A$7:$A$57)),"")</f>
        <v/>
      </c>
      <c r="H55" s="29" t="str">
        <f>IFERROR(INDEX('Erbrachte Vorleistungen'!H$9:H$71,SMALL($B$7:$B$57,$A$7:$A$57)),"")</f>
        <v/>
      </c>
      <c r="I55" s="29" t="str">
        <f>IFERROR(INDEX(Inhalte_Container!$N$5:$N$1048576,MATCH('Erbrachte Vorleistungen'!$G$6&amp;'erfüllte Leistungen'!G55&amp;'erfüllte Leistungen'!H55,Inhalte_Container!$O$5:$O$1048576,0)),"")</f>
        <v/>
      </c>
      <c r="J55" s="29" t="str">
        <f>IFERROR(INDEX('Erbrachte Vorleistungen'!M$9:M$71,SMALL($B$7:$B$57,$A$7:$A$57)),"")</f>
        <v/>
      </c>
      <c r="K55" s="29" t="str">
        <f>IFERROR(INDEX('Erbrachte Vorleistungen'!N$9:N$71,SMALL($B$7:$B$57,$A$7:$A$57)),"")</f>
        <v/>
      </c>
      <c r="L55" s="29" t="str">
        <f>IFERROR(INDEX('Erbrachte Vorleistungen'!O$9:O$71,SMALL($B$7:$B$57,$A$7:$A$57)),"")</f>
        <v/>
      </c>
      <c r="M55" s="29"/>
      <c r="N55" s="32" t="str">
        <f t="shared" si="2"/>
        <v/>
      </c>
      <c r="R55" s="29" t="str">
        <f>IF(ROW()&lt;COUNTIF(Inhalte_Container!$A:$A,'Erbrachte Vorleistungen'!$G$6)+ROW($O$6),INDEX(Inhalte_Container!A:A,MATCH('Erbrachte Vorleistungen'!$G$6,Inhalte_Container!$A:$A,0)+ROW()-6),"")</f>
        <v/>
      </c>
      <c r="S55" s="29" t="str">
        <f>IF(ROW()&lt;COUNTIF(Inhalte_Container!$A:$A,'Erbrachte Vorleistungen'!$G$6)+ROW($O$6),INDEX(Inhalte_Container!F:F,MATCH('Erbrachte Vorleistungen'!$G$6,Inhalte_Container!$A:$A,0)+ROW()-6),"")</f>
        <v/>
      </c>
      <c r="T55" s="29" t="str">
        <f>IF(ROW()&lt;COUNTIF(Inhalte_Container!$A:$A,'Erbrachte Vorleistungen'!$G$6)+ROW($O$6),INDEX(Inhalte_Container!I:I,MATCH('Erbrachte Vorleistungen'!$G$6,Inhalte_Container!$A:$A,0)+ROW()-6),"")</f>
        <v/>
      </c>
      <c r="U55" s="29" t="str">
        <f>IF(ROW()&lt;COUNTIF(Inhalte_Container!$A:$A,'Erbrachte Vorleistungen'!$G$6)+ROW($O$6),INDEX(Inhalte_Container!N:N,MATCH('Erbrachte Vorleistungen'!$G$6,Inhalte_Container!$A:$A,0)+ROW()-6),"")</f>
        <v/>
      </c>
      <c r="V55" t="str">
        <f t="shared" si="0"/>
        <v/>
      </c>
    </row>
    <row r="56" spans="1:22" x14ac:dyDescent="0.25">
      <c r="A56" s="29">
        <v>50</v>
      </c>
      <c r="B56" s="29" t="str">
        <f>IF(OR('Erbrachte Vorleistungen'!M58="nein",'Erbrachte Vorleistungen'!M58=""),"",ROW()-6)</f>
        <v/>
      </c>
      <c r="C56" s="29" t="str">
        <f>IFERROR(INDEX('Erbrachte Vorleistungen'!C$9:C$71,SMALL($B$7:$B$57,$A$7:$A$57)),"")</f>
        <v/>
      </c>
      <c r="D56" s="29" t="str">
        <f>IFERROR(INDEX('Erbrachte Vorleistungen'!D$9:D$71,SMALL($B$7:$B$57,$A$7:$A$57)),"")</f>
        <v/>
      </c>
      <c r="E56" s="29" t="str">
        <f>IFERROR(INDEX('Erbrachte Vorleistungen'!F$9:F$71,SMALL($B$7:$B$57,$A$7:$A$57)),"")</f>
        <v/>
      </c>
      <c r="F56" s="29"/>
      <c r="G56" s="29" t="str">
        <f>IFERROR(INDEX('Erbrachte Vorleistungen'!G$9:G$71,SMALL($B$7:$B$57,$A$7:$A$57)),"")</f>
        <v/>
      </c>
      <c r="H56" s="29" t="str">
        <f>IFERROR(INDEX('Erbrachte Vorleistungen'!H$9:H$71,SMALL($B$7:$B$57,$A$7:$A$57)),"")</f>
        <v/>
      </c>
      <c r="I56" s="29" t="str">
        <f>IFERROR(INDEX(Inhalte_Container!$N$5:$N$1048576,MATCH('Erbrachte Vorleistungen'!$G$6&amp;'erfüllte Leistungen'!G56&amp;'erfüllte Leistungen'!H56,Inhalte_Container!$O$5:$O$1048576,0)),"")</f>
        <v/>
      </c>
      <c r="J56" s="29" t="str">
        <f>IFERROR(INDEX('Erbrachte Vorleistungen'!M$9:M$71,SMALL($B$7:$B$57,$A$7:$A$57)),"")</f>
        <v/>
      </c>
      <c r="K56" s="29" t="str">
        <f>IFERROR(INDEX('Erbrachte Vorleistungen'!N$9:N$71,SMALL($B$7:$B$57,$A$7:$A$57)),"")</f>
        <v/>
      </c>
      <c r="L56" s="29" t="str">
        <f>IFERROR(INDEX('Erbrachte Vorleistungen'!O$9:O$71,SMALL($B$7:$B$57,$A$7:$A$57)),"")</f>
        <v/>
      </c>
      <c r="M56" s="29"/>
      <c r="N56" s="32" t="str">
        <f t="shared" si="2"/>
        <v/>
      </c>
      <c r="R56" s="29" t="str">
        <f>IF(ROW()&lt;COUNTIF(Inhalte_Container!$A:$A,'Erbrachte Vorleistungen'!$G$6)+ROW($O$6),INDEX(Inhalte_Container!A:A,MATCH('Erbrachte Vorleistungen'!$G$6,Inhalte_Container!$A:$A,0)+ROW()-6),"")</f>
        <v/>
      </c>
      <c r="S56" s="29" t="str">
        <f>IF(ROW()&lt;COUNTIF(Inhalte_Container!$A:$A,'Erbrachte Vorleistungen'!$G$6)+ROW($O$6),INDEX(Inhalte_Container!F:F,MATCH('Erbrachte Vorleistungen'!$G$6,Inhalte_Container!$A:$A,0)+ROW()-6),"")</f>
        <v/>
      </c>
      <c r="T56" s="29" t="str">
        <f>IF(ROW()&lt;COUNTIF(Inhalte_Container!$A:$A,'Erbrachte Vorleistungen'!$G$6)+ROW($O$6),INDEX(Inhalte_Container!I:I,MATCH('Erbrachte Vorleistungen'!$G$6,Inhalte_Container!$A:$A,0)+ROW()-6),"")</f>
        <v/>
      </c>
      <c r="U56" s="29" t="str">
        <f>IF(ROW()&lt;COUNTIF(Inhalte_Container!$A:$A,'Erbrachte Vorleistungen'!$G$6)+ROW($O$6),INDEX(Inhalte_Container!N:N,MATCH('Erbrachte Vorleistungen'!$G$6,Inhalte_Container!$A:$A,0)+ROW()-6),"")</f>
        <v/>
      </c>
      <c r="V56" t="str">
        <f t="shared" si="0"/>
        <v/>
      </c>
    </row>
    <row r="57" spans="1:22" x14ac:dyDescent="0.25">
      <c r="A57" s="29">
        <v>51</v>
      </c>
      <c r="B57" s="29" t="str">
        <f>IF(OR('Erbrachte Vorleistungen'!M59="nein",'Erbrachte Vorleistungen'!M59=""),"",ROW()-6)</f>
        <v/>
      </c>
      <c r="C57" s="29" t="str">
        <f>IFERROR(INDEX('Erbrachte Vorleistungen'!C$9:C$71,SMALL($B$7:$B$57,$A$7:$A$57)),"")</f>
        <v/>
      </c>
      <c r="D57" s="29" t="str">
        <f>IFERROR(INDEX('Erbrachte Vorleistungen'!D$9:D$71,SMALL($B$7:$B$57,$A$7:$A$57)),"")</f>
        <v/>
      </c>
      <c r="E57" s="29" t="str">
        <f>IFERROR(INDEX('Erbrachte Vorleistungen'!F$9:F$71,SMALL($B$7:$B$57,$A$7:$A$57)),"")</f>
        <v/>
      </c>
      <c r="F57" s="29"/>
      <c r="G57" s="29" t="str">
        <f>IFERROR(INDEX('Erbrachte Vorleistungen'!G$9:G$71,SMALL($B$7:$B$57,$A$7:$A$57)),"")</f>
        <v/>
      </c>
      <c r="H57" s="29" t="str">
        <f>IFERROR(INDEX('Erbrachte Vorleistungen'!H$9:H$71,SMALL($B$7:$B$57,$A$7:$A$57)),"")</f>
        <v/>
      </c>
      <c r="I57" s="29" t="str">
        <f>IFERROR(INDEX(Inhalte_Container!$N$5:$N$1048576,MATCH('Erbrachte Vorleistungen'!$G$6&amp;'erfüllte Leistungen'!G57&amp;'erfüllte Leistungen'!H57,Inhalte_Container!$O$5:$O$1048576,0)),"")</f>
        <v/>
      </c>
      <c r="J57" s="29" t="str">
        <f>IFERROR(INDEX('Erbrachte Vorleistungen'!M$9:M$71,SMALL($B$7:$B$57,$A$7:$A$57)),"")</f>
        <v/>
      </c>
      <c r="K57" s="29" t="str">
        <f>IFERROR(INDEX('Erbrachte Vorleistungen'!N$9:N$71,SMALL($B$7:$B$57,$A$7:$A$57)),"")</f>
        <v/>
      </c>
      <c r="L57" s="29" t="str">
        <f>IFERROR(INDEX('Erbrachte Vorleistungen'!O$9:O$71,SMALL($B$7:$B$57,$A$7:$A$57)),"")</f>
        <v/>
      </c>
      <c r="M57" s="29"/>
      <c r="N57" s="32" t="str">
        <f t="shared" si="2"/>
        <v/>
      </c>
      <c r="R57" s="29" t="str">
        <f>IF(ROW()&lt;COUNTIF(Inhalte_Container!$A:$A,'Erbrachte Vorleistungen'!$G$6)+ROW($O$6),INDEX(Inhalte_Container!A:A,MATCH('Erbrachte Vorleistungen'!$G$6,Inhalte_Container!$A:$A,0)+ROW()-6),"")</f>
        <v/>
      </c>
      <c r="S57" s="29" t="str">
        <f>IF(ROW()&lt;COUNTIF(Inhalte_Container!$A:$A,'Erbrachte Vorleistungen'!$G$6)+ROW($O$6),INDEX(Inhalte_Container!F:F,MATCH('Erbrachte Vorleistungen'!$G$6,Inhalte_Container!$A:$A,0)+ROW()-6),"")</f>
        <v/>
      </c>
      <c r="T57" s="29" t="str">
        <f>IF(ROW()&lt;COUNTIF(Inhalte_Container!$A:$A,'Erbrachte Vorleistungen'!$G$6)+ROW($O$6),INDEX(Inhalte_Container!I:I,MATCH('Erbrachte Vorleistungen'!$G$6,Inhalte_Container!$A:$A,0)+ROW()-6),"")</f>
        <v/>
      </c>
      <c r="U57" s="29" t="str">
        <f>IF(ROW()&lt;COUNTIF(Inhalte_Container!$A:$A,'Erbrachte Vorleistungen'!$G$6)+ROW($O$6),INDEX(Inhalte_Container!N:N,MATCH('Erbrachte Vorleistungen'!$G$6,Inhalte_Container!$A:$A,0)+ROW()-6),"")</f>
        <v/>
      </c>
      <c r="V57" t="str">
        <f t="shared" si="0"/>
        <v/>
      </c>
    </row>
    <row r="58" spans="1:22" x14ac:dyDescent="0.25">
      <c r="N58" s="30"/>
      <c r="R58" s="29" t="str">
        <f>IF(ROW()&lt;COUNTIF(Inhalte_Container!$A:$A,'Erbrachte Vorleistungen'!$G$6)+ROW($O$6),INDEX(Inhalte_Container!A:A,MATCH('Erbrachte Vorleistungen'!$G$6,Inhalte_Container!$A:$A,0)+ROW()-6),"")</f>
        <v/>
      </c>
      <c r="S58" s="29" t="str">
        <f>IF(ROW()&lt;COUNTIF(Inhalte_Container!$A:$A,'Erbrachte Vorleistungen'!$G$6)+ROW($O$6),INDEX(Inhalte_Container!F:F,MATCH('Erbrachte Vorleistungen'!$G$6,Inhalte_Container!$A:$A,0)+ROW()-6),"")</f>
        <v/>
      </c>
      <c r="T58" s="29" t="str">
        <f>IF(ROW()&lt;COUNTIF(Inhalte_Container!$A:$A,'Erbrachte Vorleistungen'!$G$6)+ROW($O$6),INDEX(Inhalte_Container!I:I,MATCH('Erbrachte Vorleistungen'!$G$6,Inhalte_Container!$A:$A,0)+ROW()-6),"")</f>
        <v/>
      </c>
      <c r="U58" s="29" t="str">
        <f>IF(ROW()&lt;COUNTIF(Inhalte_Container!$A:$A,'Erbrachte Vorleistungen'!$G$6)+ROW($O$6),INDEX(Inhalte_Container!N:N,MATCH('Erbrachte Vorleistungen'!$G$6,Inhalte_Container!$A:$A,0)+ROW()-6),"")</f>
        <v/>
      </c>
      <c r="V58" t="str">
        <f t="shared" si="0"/>
        <v/>
      </c>
    </row>
    <row r="59" spans="1:22" x14ac:dyDescent="0.25">
      <c r="N59" s="30"/>
      <c r="R59" s="29" t="str">
        <f>IF(ROW()&lt;COUNTIF(Inhalte_Container!$A:$A,'Erbrachte Vorleistungen'!$G$6)+ROW($O$6),INDEX(Inhalte_Container!A:A,MATCH('Erbrachte Vorleistungen'!$G$6,Inhalte_Container!$A:$A,0)+ROW()-6),"")</f>
        <v/>
      </c>
      <c r="S59" s="29" t="str">
        <f>IF(ROW()&lt;COUNTIF(Inhalte_Container!$A:$A,'Erbrachte Vorleistungen'!$G$6)+ROW($O$6),INDEX(Inhalte_Container!F:F,MATCH('Erbrachte Vorleistungen'!$G$6,Inhalte_Container!$A:$A,0)+ROW()-6),"")</f>
        <v/>
      </c>
      <c r="T59" s="29" t="str">
        <f>IF(ROW()&lt;COUNTIF(Inhalte_Container!$A:$A,'Erbrachte Vorleistungen'!$G$6)+ROW($O$6),INDEX(Inhalte_Container!I:I,MATCH('Erbrachte Vorleistungen'!$G$6,Inhalte_Container!$A:$A,0)+ROW()-6),"")</f>
        <v/>
      </c>
      <c r="U59" s="29" t="str">
        <f>IF(ROW()&lt;COUNTIF(Inhalte_Container!$A:$A,'Erbrachte Vorleistungen'!$G$6)+ROW($O$6),INDEX(Inhalte_Container!N:N,MATCH('Erbrachte Vorleistungen'!$G$6,Inhalte_Container!$A:$A,0)+ROW()-6),"")</f>
        <v/>
      </c>
      <c r="V59" t="str">
        <f t="shared" si="0"/>
        <v/>
      </c>
    </row>
    <row r="60" spans="1:22" x14ac:dyDescent="0.25">
      <c r="N60" s="30"/>
      <c r="R60" s="29" t="str">
        <f>IF(ROW()&lt;COUNTIF(Inhalte_Container!$A:$A,'Erbrachte Vorleistungen'!$G$6)+ROW($O$6),INDEX(Inhalte_Container!A:A,MATCH('Erbrachte Vorleistungen'!$G$6,Inhalte_Container!$A:$A,0)+ROW()-6),"")</f>
        <v/>
      </c>
      <c r="S60" s="29" t="str">
        <f>IF(ROW()&lt;COUNTIF(Inhalte_Container!$A:$A,'Erbrachte Vorleistungen'!$G$6)+ROW($O$6),INDEX(Inhalte_Container!F:F,MATCH('Erbrachte Vorleistungen'!$G$6,Inhalte_Container!$A:$A,0)+ROW()-6),"")</f>
        <v/>
      </c>
      <c r="T60" s="29" t="str">
        <f>IF(ROW()&lt;COUNTIF(Inhalte_Container!$A:$A,'Erbrachte Vorleistungen'!$G$6)+ROW($O$6),INDEX(Inhalte_Container!I:I,MATCH('Erbrachte Vorleistungen'!$G$6,Inhalte_Container!$A:$A,0)+ROW()-6),"")</f>
        <v/>
      </c>
      <c r="U60" s="29" t="str">
        <f>IF(ROW()&lt;COUNTIF(Inhalte_Container!$A:$A,'Erbrachte Vorleistungen'!$G$6)+ROW($O$6),INDEX(Inhalte_Container!N:N,MATCH('Erbrachte Vorleistungen'!$G$6,Inhalte_Container!$A:$A,0)+ROW()-6),"")</f>
        <v/>
      </c>
      <c r="V60" t="str">
        <f t="shared" si="0"/>
        <v/>
      </c>
    </row>
    <row r="61" spans="1:22" x14ac:dyDescent="0.25">
      <c r="N61" s="30"/>
      <c r="R61" s="29" t="str">
        <f>IF(ROW()&lt;COUNTIF(Inhalte_Container!$A:$A,'Erbrachte Vorleistungen'!$G$6)+ROW($O$6),INDEX(Inhalte_Container!A:A,MATCH('Erbrachte Vorleistungen'!$G$6,Inhalte_Container!$A:$A,0)+ROW()-6),"")</f>
        <v/>
      </c>
      <c r="S61" s="29" t="str">
        <f>IF(ROW()&lt;COUNTIF(Inhalte_Container!$A:$A,'Erbrachte Vorleistungen'!$G$6)+ROW($O$6),INDEX(Inhalte_Container!F:F,MATCH('Erbrachte Vorleistungen'!$G$6,Inhalte_Container!$A:$A,0)+ROW()-6),"")</f>
        <v/>
      </c>
      <c r="T61" s="29" t="str">
        <f>IF(ROW()&lt;COUNTIF(Inhalte_Container!$A:$A,'Erbrachte Vorleistungen'!$G$6)+ROW($O$6),INDEX(Inhalte_Container!I:I,MATCH('Erbrachte Vorleistungen'!$G$6,Inhalte_Container!$A:$A,0)+ROW()-6),"")</f>
        <v/>
      </c>
      <c r="U61" s="29" t="str">
        <f>IF(ROW()&lt;COUNTIF(Inhalte_Container!$A:$A,'Erbrachte Vorleistungen'!$G$6)+ROW($O$6),INDEX(Inhalte_Container!N:N,MATCH('Erbrachte Vorleistungen'!$G$6,Inhalte_Container!$A:$A,0)+ROW()-6),"")</f>
        <v/>
      </c>
      <c r="V61" t="str">
        <f t="shared" si="0"/>
        <v/>
      </c>
    </row>
    <row r="62" spans="1:22" x14ac:dyDescent="0.25">
      <c r="N62" s="30"/>
      <c r="R62" s="29" t="str">
        <f>IF(ROW()&lt;COUNTIF(Inhalte_Container!$A:$A,'Erbrachte Vorleistungen'!$G$6)+ROW($O$6),INDEX(Inhalte_Container!A:A,MATCH('Erbrachte Vorleistungen'!$G$6,Inhalte_Container!$A:$A,0)+ROW()-6),"")</f>
        <v/>
      </c>
      <c r="S62" s="29" t="str">
        <f>IF(ROW()&lt;COUNTIF(Inhalte_Container!$A:$A,'Erbrachte Vorleistungen'!$G$6)+ROW($O$6),INDEX(Inhalte_Container!F:F,MATCH('Erbrachte Vorleistungen'!$G$6,Inhalte_Container!$A:$A,0)+ROW()-6),"")</f>
        <v/>
      </c>
      <c r="T62" s="29" t="str">
        <f>IF(ROW()&lt;COUNTIF(Inhalte_Container!$A:$A,'Erbrachte Vorleistungen'!$G$6)+ROW($O$6),INDEX(Inhalte_Container!I:I,MATCH('Erbrachte Vorleistungen'!$G$6,Inhalte_Container!$A:$A,0)+ROW()-6),"")</f>
        <v/>
      </c>
      <c r="U62" s="29" t="str">
        <f>IF(ROW()&lt;COUNTIF(Inhalte_Container!$A:$A,'Erbrachte Vorleistungen'!$G$6)+ROW($O$6),INDEX(Inhalte_Container!N:N,MATCH('Erbrachte Vorleistungen'!$G$6,Inhalte_Container!$A:$A,0)+ROW()-6),"")</f>
        <v/>
      </c>
      <c r="V62" t="str">
        <f t="shared" si="0"/>
        <v/>
      </c>
    </row>
    <row r="63" spans="1:22" x14ac:dyDescent="0.25">
      <c r="N63" s="30"/>
      <c r="R63" s="29" t="str">
        <f>IF(ROW()&lt;COUNTIF(Inhalte_Container!$A:$A,'Erbrachte Vorleistungen'!$G$6)+ROW($O$6),INDEX(Inhalte_Container!A:A,MATCH('Erbrachte Vorleistungen'!$G$6,Inhalte_Container!$A:$A,0)+ROW()-6),"")</f>
        <v/>
      </c>
      <c r="S63" s="29" t="str">
        <f>IF(ROW()&lt;COUNTIF(Inhalte_Container!$A:$A,'Erbrachte Vorleistungen'!$G$6)+ROW($O$6),INDEX(Inhalte_Container!F:F,MATCH('Erbrachte Vorleistungen'!$G$6,Inhalte_Container!$A:$A,0)+ROW()-6),"")</f>
        <v/>
      </c>
      <c r="T63" s="29" t="str">
        <f>IF(ROW()&lt;COUNTIF(Inhalte_Container!$A:$A,'Erbrachte Vorleistungen'!$G$6)+ROW($O$6),INDEX(Inhalte_Container!I:I,MATCH('Erbrachte Vorleistungen'!$G$6,Inhalte_Container!$A:$A,0)+ROW()-6),"")</f>
        <v/>
      </c>
      <c r="U63" s="29" t="str">
        <f>IF(ROW()&lt;COUNTIF(Inhalte_Container!$A:$A,'Erbrachte Vorleistungen'!$G$6)+ROW($O$6),INDEX(Inhalte_Container!N:N,MATCH('Erbrachte Vorleistungen'!$G$6,Inhalte_Container!$A:$A,0)+ROW()-6),"")</f>
        <v/>
      </c>
      <c r="V63" t="str">
        <f t="shared" si="0"/>
        <v/>
      </c>
    </row>
    <row r="64" spans="1:22" x14ac:dyDescent="0.25">
      <c r="N64" s="30"/>
      <c r="R64" s="29" t="str">
        <f>IF(ROW()&lt;COUNTIF(Inhalte_Container!$A:$A,'Erbrachte Vorleistungen'!$G$6)+ROW($O$6),INDEX(Inhalte_Container!A:A,MATCH('Erbrachte Vorleistungen'!$G$6,Inhalte_Container!$A:$A,0)+ROW()-6),"")</f>
        <v/>
      </c>
      <c r="S64" s="29" t="str">
        <f>IF(ROW()&lt;COUNTIF(Inhalte_Container!$A:$A,'Erbrachte Vorleistungen'!$G$6)+ROW($O$6),INDEX(Inhalte_Container!F:F,MATCH('Erbrachte Vorleistungen'!$G$6,Inhalte_Container!$A:$A,0)+ROW()-6),"")</f>
        <v/>
      </c>
      <c r="T64" s="29" t="str">
        <f>IF(ROW()&lt;COUNTIF(Inhalte_Container!$A:$A,'Erbrachte Vorleistungen'!$G$6)+ROW($O$6),INDEX(Inhalte_Container!I:I,MATCH('Erbrachte Vorleistungen'!$G$6,Inhalte_Container!$A:$A,0)+ROW()-6),"")</f>
        <v/>
      </c>
      <c r="U64" s="29" t="str">
        <f>IF(ROW()&lt;COUNTIF(Inhalte_Container!$A:$A,'Erbrachte Vorleistungen'!$G$6)+ROW($O$6),INDEX(Inhalte_Container!N:N,MATCH('Erbrachte Vorleistungen'!$G$6,Inhalte_Container!$A:$A,0)+ROW()-6),"")</f>
        <v/>
      </c>
      <c r="V64" t="str">
        <f t="shared" si="0"/>
        <v/>
      </c>
    </row>
    <row r="65" spans="14:22" x14ac:dyDescent="0.25">
      <c r="N65" s="30"/>
      <c r="R65" s="29" t="str">
        <f>IF(ROW()&lt;COUNTIF(Inhalte_Container!$A:$A,'Erbrachte Vorleistungen'!$G$6)+ROW($O$6),INDEX(Inhalte_Container!A:A,MATCH('Erbrachte Vorleistungen'!$G$6,Inhalte_Container!$A:$A,0)+ROW()-6),"")</f>
        <v/>
      </c>
      <c r="S65" s="29" t="str">
        <f>IF(ROW()&lt;COUNTIF(Inhalte_Container!$A:$A,'Erbrachte Vorleistungen'!$G$6)+ROW($O$6),INDEX(Inhalte_Container!F:F,MATCH('Erbrachte Vorleistungen'!$G$6,Inhalte_Container!$A:$A,0)+ROW()-6),"")</f>
        <v/>
      </c>
      <c r="T65" s="29" t="str">
        <f>IF(ROW()&lt;COUNTIF(Inhalte_Container!$A:$A,'Erbrachte Vorleistungen'!$G$6)+ROW($O$6),INDEX(Inhalte_Container!I:I,MATCH('Erbrachte Vorleistungen'!$G$6,Inhalte_Container!$A:$A,0)+ROW()-6),"")</f>
        <v/>
      </c>
      <c r="U65" s="29" t="str">
        <f>IF(ROW()&lt;COUNTIF(Inhalte_Container!$A:$A,'Erbrachte Vorleistungen'!$G$6)+ROW($O$6),INDEX(Inhalte_Container!N:N,MATCH('Erbrachte Vorleistungen'!$G$6,Inhalte_Container!$A:$A,0)+ROW()-6),"")</f>
        <v/>
      </c>
      <c r="V65" t="str">
        <f t="shared" si="0"/>
        <v/>
      </c>
    </row>
    <row r="66" spans="14:22" x14ac:dyDescent="0.25">
      <c r="N66" s="30"/>
      <c r="R66" s="29" t="str">
        <f>IF(ROW()&lt;COUNTIF(Inhalte_Container!$A:$A,'Erbrachte Vorleistungen'!$G$6)+ROW($O$6),INDEX(Inhalte_Container!A:A,MATCH('Erbrachte Vorleistungen'!$G$6,Inhalte_Container!$A:$A,0)+ROW()-6),"")</f>
        <v/>
      </c>
      <c r="S66" s="29" t="str">
        <f>IF(ROW()&lt;COUNTIF(Inhalte_Container!$A:$A,'Erbrachte Vorleistungen'!$G$6)+ROW($O$6),INDEX(Inhalte_Container!F:F,MATCH('Erbrachte Vorleistungen'!$G$6,Inhalte_Container!$A:$A,0)+ROW()-6),"")</f>
        <v/>
      </c>
      <c r="T66" s="29" t="str">
        <f>IF(ROW()&lt;COUNTIF(Inhalte_Container!$A:$A,'Erbrachte Vorleistungen'!$G$6)+ROW($O$6),INDEX(Inhalte_Container!I:I,MATCH('Erbrachte Vorleistungen'!$G$6,Inhalte_Container!$A:$A,0)+ROW()-6),"")</f>
        <v/>
      </c>
      <c r="U66" s="29" t="str">
        <f>IF(ROW()&lt;COUNTIF(Inhalte_Container!$A:$A,'Erbrachte Vorleistungen'!$G$6)+ROW($O$6),INDEX(Inhalte_Container!N:N,MATCH('Erbrachte Vorleistungen'!$G$6,Inhalte_Container!$A:$A,0)+ROW()-6),"")</f>
        <v/>
      </c>
      <c r="V66" t="str">
        <f t="shared" si="0"/>
        <v/>
      </c>
    </row>
    <row r="67" spans="14:22" x14ac:dyDescent="0.25">
      <c r="N67" s="30"/>
      <c r="R67" s="29" t="str">
        <f>IF(ROW()&lt;COUNTIF(Inhalte_Container!$A:$A,'Erbrachte Vorleistungen'!$G$6)+ROW($O$6),INDEX(Inhalte_Container!A:A,MATCH('Erbrachte Vorleistungen'!$G$6,Inhalte_Container!$A:$A,0)+ROW()-6),"")</f>
        <v/>
      </c>
      <c r="S67" s="29" t="str">
        <f>IF(ROW()&lt;COUNTIF(Inhalte_Container!$A:$A,'Erbrachte Vorleistungen'!$G$6)+ROW($O$6),INDEX(Inhalte_Container!F:F,MATCH('Erbrachte Vorleistungen'!$G$6,Inhalte_Container!$A:$A,0)+ROW()-6),"")</f>
        <v/>
      </c>
      <c r="T67" s="29" t="str">
        <f>IF(ROW()&lt;COUNTIF(Inhalte_Container!$A:$A,'Erbrachte Vorleistungen'!$G$6)+ROW($O$6),INDEX(Inhalte_Container!I:I,MATCH('Erbrachte Vorleistungen'!$G$6,Inhalte_Container!$A:$A,0)+ROW()-6),"")</f>
        <v/>
      </c>
      <c r="U67" s="29" t="str">
        <f>IF(ROW()&lt;COUNTIF(Inhalte_Container!$A:$A,'Erbrachte Vorleistungen'!$G$6)+ROW($O$6),INDEX(Inhalte_Container!N:N,MATCH('Erbrachte Vorleistungen'!$G$6,Inhalte_Container!$A:$A,0)+ROW()-6),"")</f>
        <v/>
      </c>
      <c r="V67" t="str">
        <f t="shared" si="0"/>
        <v/>
      </c>
    </row>
    <row r="68" spans="14:22" x14ac:dyDescent="0.25">
      <c r="N68" s="30"/>
      <c r="R68" s="29" t="str">
        <f>IF(ROW()&lt;COUNTIF(Inhalte_Container!$A:$A,'Erbrachte Vorleistungen'!$G$6)+ROW($O$6),INDEX(Inhalte_Container!A:A,MATCH('Erbrachte Vorleistungen'!$G$6,Inhalte_Container!$A:$A,0)+ROW()-6),"")</f>
        <v/>
      </c>
      <c r="S68" s="29" t="str">
        <f>IF(ROW()&lt;COUNTIF(Inhalte_Container!$A:$A,'Erbrachte Vorleistungen'!$G$6)+ROW($O$6),INDEX(Inhalte_Container!F:F,MATCH('Erbrachte Vorleistungen'!$G$6,Inhalte_Container!$A:$A,0)+ROW()-6),"")</f>
        <v/>
      </c>
      <c r="T68" s="29" t="str">
        <f>IF(ROW()&lt;COUNTIF(Inhalte_Container!$A:$A,'Erbrachte Vorleistungen'!$G$6)+ROW($O$6),INDEX(Inhalte_Container!I:I,MATCH('Erbrachte Vorleistungen'!$G$6,Inhalte_Container!$A:$A,0)+ROW()-6),"")</f>
        <v/>
      </c>
      <c r="U68" s="29" t="str">
        <f>IF(ROW()&lt;COUNTIF(Inhalte_Container!$A:$A,'Erbrachte Vorleistungen'!$G$6)+ROW($O$6),INDEX(Inhalte_Container!N:N,MATCH('Erbrachte Vorleistungen'!$G$6,Inhalte_Container!$A:$A,0)+ROW()-6),"")</f>
        <v/>
      </c>
      <c r="V68" t="str">
        <f t="shared" si="0"/>
        <v/>
      </c>
    </row>
    <row r="69" spans="14:22" x14ac:dyDescent="0.25">
      <c r="N69" s="30"/>
      <c r="R69" s="29" t="str">
        <f>IF(ROW()&lt;COUNTIF(Inhalte_Container!$A:$A,'Erbrachte Vorleistungen'!$G$6)+ROW($O$6),INDEX(Inhalte_Container!A:A,MATCH('Erbrachte Vorleistungen'!$G$6,Inhalte_Container!$A:$A,0)+ROW()-6),"")</f>
        <v/>
      </c>
      <c r="S69" s="29" t="str">
        <f>IF(ROW()&lt;COUNTIF(Inhalte_Container!$A:$A,'Erbrachte Vorleistungen'!$G$6)+ROW($O$6),INDEX(Inhalte_Container!F:F,MATCH('Erbrachte Vorleistungen'!$G$6,Inhalte_Container!$A:$A,0)+ROW()-6),"")</f>
        <v/>
      </c>
      <c r="T69" s="29" t="str">
        <f>IF(ROW()&lt;COUNTIF(Inhalte_Container!$A:$A,'Erbrachte Vorleistungen'!$G$6)+ROW($O$6),INDEX(Inhalte_Container!I:I,MATCH('Erbrachte Vorleistungen'!$G$6,Inhalte_Container!$A:$A,0)+ROW()-6),"")</f>
        <v/>
      </c>
      <c r="U69" s="29" t="str">
        <f>IF(ROW()&lt;COUNTIF(Inhalte_Container!$A:$A,'Erbrachte Vorleistungen'!$G$6)+ROW($O$6),INDEX(Inhalte_Container!N:N,MATCH('Erbrachte Vorleistungen'!$G$6,Inhalte_Container!$A:$A,0)+ROW()-6),"")</f>
        <v/>
      </c>
      <c r="V69" t="str">
        <f t="shared" si="0"/>
        <v/>
      </c>
    </row>
    <row r="70" spans="14:22" x14ac:dyDescent="0.25">
      <c r="N70" s="30"/>
      <c r="R70" s="29" t="str">
        <f>IF(ROW()&lt;COUNTIF(Inhalte_Container!$A:$A,'Erbrachte Vorleistungen'!$G$6)+ROW($O$6),INDEX(Inhalte_Container!A:A,MATCH('Erbrachte Vorleistungen'!$G$6,Inhalte_Container!$A:$A,0)+ROW()-6),"")</f>
        <v/>
      </c>
      <c r="S70" s="29" t="str">
        <f>IF(ROW()&lt;COUNTIF(Inhalte_Container!$A:$A,'Erbrachte Vorleistungen'!$G$6)+ROW($O$6),INDEX(Inhalte_Container!F:F,MATCH('Erbrachte Vorleistungen'!$G$6,Inhalte_Container!$A:$A,0)+ROW()-6),"")</f>
        <v/>
      </c>
      <c r="T70" s="29" t="str">
        <f>IF(ROW()&lt;COUNTIF(Inhalte_Container!$A:$A,'Erbrachte Vorleistungen'!$G$6)+ROW($O$6),INDEX(Inhalte_Container!I:I,MATCH('Erbrachte Vorleistungen'!$G$6,Inhalte_Container!$A:$A,0)+ROW()-6),"")</f>
        <v/>
      </c>
      <c r="U70" s="29" t="str">
        <f>IF(ROW()&lt;COUNTIF(Inhalte_Container!$A:$A,'Erbrachte Vorleistungen'!$G$6)+ROW($O$6),INDEX(Inhalte_Container!N:N,MATCH('Erbrachte Vorleistungen'!$G$6,Inhalte_Container!$A:$A,0)+ROW()-6),"")</f>
        <v/>
      </c>
      <c r="V70" t="str">
        <f t="shared" si="0"/>
        <v/>
      </c>
    </row>
    <row r="71" spans="14:22" x14ac:dyDescent="0.25">
      <c r="N71" s="30"/>
      <c r="R71" s="29" t="str">
        <f>IF(ROW()&lt;COUNTIF(Inhalte_Container!$A:$A,'Erbrachte Vorleistungen'!$G$6)+ROW($O$6),INDEX(Inhalte_Container!A:A,MATCH('Erbrachte Vorleistungen'!$G$6,Inhalte_Container!$A:$A,0)+ROW()-6),"")</f>
        <v/>
      </c>
      <c r="S71" s="29" t="str">
        <f>IF(ROW()&lt;COUNTIF(Inhalte_Container!$A:$A,'Erbrachte Vorleistungen'!$G$6)+ROW($O$6),INDEX(Inhalte_Container!F:F,MATCH('Erbrachte Vorleistungen'!$G$6,Inhalte_Container!$A:$A,0)+ROW()-6),"")</f>
        <v/>
      </c>
      <c r="T71" s="29" t="str">
        <f>IF(ROW()&lt;COUNTIF(Inhalte_Container!$A:$A,'Erbrachte Vorleistungen'!$G$6)+ROW($O$6),INDEX(Inhalte_Container!I:I,MATCH('Erbrachte Vorleistungen'!$G$6,Inhalte_Container!$A:$A,0)+ROW()-6),"")</f>
        <v/>
      </c>
      <c r="U71" s="29" t="str">
        <f>IF(ROW()&lt;COUNTIF(Inhalte_Container!$A:$A,'Erbrachte Vorleistungen'!$G$6)+ROW($O$6),INDEX(Inhalte_Container!N:N,MATCH('Erbrachte Vorleistungen'!$G$6,Inhalte_Container!$A:$A,0)+ROW()-6),"")</f>
        <v/>
      </c>
      <c r="V71" t="str">
        <f t="shared" ref="V71:V134" si="3">IF(R71="","",IF(OR(COUNTIF($N$7:$N$324,S71&amp;T71),COUNTIF($N$7:$N$324,S71&amp;"komplett")),"erfüllt","fehlt"))</f>
        <v/>
      </c>
    </row>
    <row r="72" spans="14:22" x14ac:dyDescent="0.25">
      <c r="N72" s="30"/>
      <c r="R72" s="29" t="str">
        <f>IF(ROW()&lt;COUNTIF(Inhalte_Container!$A:$A,'Erbrachte Vorleistungen'!$G$6)+ROW($O$6),INDEX(Inhalte_Container!A:A,MATCH('Erbrachte Vorleistungen'!$G$6,Inhalte_Container!$A:$A,0)+ROW()-6),"")</f>
        <v/>
      </c>
      <c r="S72" s="29" t="str">
        <f>IF(ROW()&lt;COUNTIF(Inhalte_Container!$A:$A,'Erbrachte Vorleistungen'!$G$6)+ROW($O$6),INDEX(Inhalte_Container!F:F,MATCH('Erbrachte Vorleistungen'!$G$6,Inhalte_Container!$A:$A,0)+ROW()-6),"")</f>
        <v/>
      </c>
      <c r="T72" s="29" t="str">
        <f>IF(ROW()&lt;COUNTIF(Inhalte_Container!$A:$A,'Erbrachte Vorleistungen'!$G$6)+ROW($O$6),INDEX(Inhalte_Container!I:I,MATCH('Erbrachte Vorleistungen'!$G$6,Inhalte_Container!$A:$A,0)+ROW()-6),"")</f>
        <v/>
      </c>
      <c r="U72" s="29" t="str">
        <f>IF(ROW()&lt;COUNTIF(Inhalte_Container!$A:$A,'Erbrachte Vorleistungen'!$G$6)+ROW($O$6),INDEX(Inhalte_Container!N:N,MATCH('Erbrachte Vorleistungen'!$G$6,Inhalte_Container!$A:$A,0)+ROW()-6),"")</f>
        <v/>
      </c>
      <c r="V72" t="str">
        <f t="shared" si="3"/>
        <v/>
      </c>
    </row>
    <row r="73" spans="14:22" x14ac:dyDescent="0.25">
      <c r="N73" s="30"/>
      <c r="R73" s="29" t="str">
        <f>IF(ROW()&lt;COUNTIF(Inhalte_Container!$A:$A,'Erbrachte Vorleistungen'!$G$6)+ROW($O$6),INDEX(Inhalte_Container!A:A,MATCH('Erbrachte Vorleistungen'!$G$6,Inhalte_Container!$A:$A,0)+ROW()-6),"")</f>
        <v/>
      </c>
      <c r="S73" s="29" t="str">
        <f>IF(ROW()&lt;COUNTIF(Inhalte_Container!$A:$A,'Erbrachte Vorleistungen'!$G$6)+ROW($O$6),INDEX(Inhalte_Container!F:F,MATCH('Erbrachte Vorleistungen'!$G$6,Inhalte_Container!$A:$A,0)+ROW()-6),"")</f>
        <v/>
      </c>
      <c r="T73" s="29" t="str">
        <f>IF(ROW()&lt;COUNTIF(Inhalte_Container!$A:$A,'Erbrachte Vorleistungen'!$G$6)+ROW($O$6),INDEX(Inhalte_Container!I:I,MATCH('Erbrachte Vorleistungen'!$G$6,Inhalte_Container!$A:$A,0)+ROW()-6),"")</f>
        <v/>
      </c>
      <c r="U73" s="29" t="str">
        <f>IF(ROW()&lt;COUNTIF(Inhalte_Container!$A:$A,'Erbrachte Vorleistungen'!$G$6)+ROW($O$6),INDEX(Inhalte_Container!N:N,MATCH('Erbrachte Vorleistungen'!$G$6,Inhalte_Container!$A:$A,0)+ROW()-6),"")</f>
        <v/>
      </c>
      <c r="V73" t="str">
        <f t="shared" si="3"/>
        <v/>
      </c>
    </row>
    <row r="74" spans="14:22" x14ac:dyDescent="0.25">
      <c r="N74" s="30"/>
      <c r="R74" s="29" t="str">
        <f>IF(ROW()&lt;COUNTIF(Inhalte_Container!$A:$A,'Erbrachte Vorleistungen'!$G$6)+ROW($O$6),INDEX(Inhalte_Container!A:A,MATCH('Erbrachte Vorleistungen'!$G$6,Inhalte_Container!$A:$A,0)+ROW()-6),"")</f>
        <v/>
      </c>
      <c r="S74" s="29" t="str">
        <f>IF(ROW()&lt;COUNTIF(Inhalte_Container!$A:$A,'Erbrachte Vorleistungen'!$G$6)+ROW($O$6),INDEX(Inhalte_Container!F:F,MATCH('Erbrachte Vorleistungen'!$G$6,Inhalte_Container!$A:$A,0)+ROW()-6),"")</f>
        <v/>
      </c>
      <c r="T74" s="29" t="str">
        <f>IF(ROW()&lt;COUNTIF(Inhalte_Container!$A:$A,'Erbrachte Vorleistungen'!$G$6)+ROW($O$6),INDEX(Inhalte_Container!I:I,MATCH('Erbrachte Vorleistungen'!$G$6,Inhalte_Container!$A:$A,0)+ROW()-6),"")</f>
        <v/>
      </c>
      <c r="U74" s="29" t="str">
        <f>IF(ROW()&lt;COUNTIF(Inhalte_Container!$A:$A,'Erbrachte Vorleistungen'!$G$6)+ROW($O$6),INDEX(Inhalte_Container!N:N,MATCH('Erbrachte Vorleistungen'!$G$6,Inhalte_Container!$A:$A,0)+ROW()-6),"")</f>
        <v/>
      </c>
      <c r="V74" t="str">
        <f t="shared" si="3"/>
        <v/>
      </c>
    </row>
    <row r="75" spans="14:22" x14ac:dyDescent="0.25">
      <c r="N75" s="30"/>
      <c r="R75" s="29" t="str">
        <f>IF(ROW()&lt;COUNTIF(Inhalte_Container!$A:$A,'Erbrachte Vorleistungen'!$G$6)+ROW($O$6),INDEX(Inhalte_Container!A:A,MATCH('Erbrachte Vorleistungen'!$G$6,Inhalte_Container!$A:$A,0)+ROW()-6),"")</f>
        <v/>
      </c>
      <c r="S75" s="29" t="str">
        <f>IF(ROW()&lt;COUNTIF(Inhalte_Container!$A:$A,'Erbrachte Vorleistungen'!$G$6)+ROW($O$6),INDEX(Inhalte_Container!F:F,MATCH('Erbrachte Vorleistungen'!$G$6,Inhalte_Container!$A:$A,0)+ROW()-6),"")</f>
        <v/>
      </c>
      <c r="T75" s="29" t="str">
        <f>IF(ROW()&lt;COUNTIF(Inhalte_Container!$A:$A,'Erbrachte Vorleistungen'!$G$6)+ROW($O$6),INDEX(Inhalte_Container!I:I,MATCH('Erbrachte Vorleistungen'!$G$6,Inhalte_Container!$A:$A,0)+ROW()-6),"")</f>
        <v/>
      </c>
      <c r="U75" s="29" t="str">
        <f>IF(ROW()&lt;COUNTIF(Inhalte_Container!$A:$A,'Erbrachte Vorleistungen'!$G$6)+ROW($O$6),INDEX(Inhalte_Container!N:N,MATCH('Erbrachte Vorleistungen'!$G$6,Inhalte_Container!$A:$A,0)+ROW()-6),"")</f>
        <v/>
      </c>
      <c r="V75" t="str">
        <f t="shared" si="3"/>
        <v/>
      </c>
    </row>
    <row r="76" spans="14:22" x14ac:dyDescent="0.25">
      <c r="N76" s="30"/>
      <c r="R76" s="29" t="str">
        <f>IF(ROW()&lt;COUNTIF(Inhalte_Container!$A:$A,'Erbrachte Vorleistungen'!$G$6)+ROW($O$6),INDEX(Inhalte_Container!A:A,MATCH('Erbrachte Vorleistungen'!$G$6,Inhalte_Container!$A:$A,0)+ROW()-6),"")</f>
        <v/>
      </c>
      <c r="S76" s="29" t="str">
        <f>IF(ROW()&lt;COUNTIF(Inhalte_Container!$A:$A,'Erbrachte Vorleistungen'!$G$6)+ROW($O$6),INDEX(Inhalte_Container!F:F,MATCH('Erbrachte Vorleistungen'!$G$6,Inhalte_Container!$A:$A,0)+ROW()-6),"")</f>
        <v/>
      </c>
      <c r="T76" s="29" t="str">
        <f>IF(ROW()&lt;COUNTIF(Inhalte_Container!$A:$A,'Erbrachte Vorleistungen'!$G$6)+ROW($O$6),INDEX(Inhalte_Container!I:I,MATCH('Erbrachte Vorleistungen'!$G$6,Inhalte_Container!$A:$A,0)+ROW()-6),"")</f>
        <v/>
      </c>
      <c r="U76" s="29" t="str">
        <f>IF(ROW()&lt;COUNTIF(Inhalte_Container!$A:$A,'Erbrachte Vorleistungen'!$G$6)+ROW($O$6),INDEX(Inhalte_Container!N:N,MATCH('Erbrachte Vorleistungen'!$G$6,Inhalte_Container!$A:$A,0)+ROW()-6),"")</f>
        <v/>
      </c>
      <c r="V76" t="str">
        <f t="shared" si="3"/>
        <v/>
      </c>
    </row>
    <row r="77" spans="14:22" x14ac:dyDescent="0.25">
      <c r="N77" s="30"/>
      <c r="R77" s="29" t="str">
        <f>IF(ROW()&lt;COUNTIF(Inhalte_Container!$A:$A,'Erbrachte Vorleistungen'!$G$6)+ROW($O$6),INDEX(Inhalte_Container!A:A,MATCH('Erbrachte Vorleistungen'!$G$6,Inhalte_Container!$A:$A,0)+ROW()-6),"")</f>
        <v/>
      </c>
      <c r="S77" s="29" t="str">
        <f>IF(ROW()&lt;COUNTIF(Inhalte_Container!$A:$A,'Erbrachte Vorleistungen'!$G$6)+ROW($O$6),INDEX(Inhalte_Container!F:F,MATCH('Erbrachte Vorleistungen'!$G$6,Inhalte_Container!$A:$A,0)+ROW()-6),"")</f>
        <v/>
      </c>
      <c r="T77" s="29" t="str">
        <f>IF(ROW()&lt;COUNTIF(Inhalte_Container!$A:$A,'Erbrachte Vorleistungen'!$G$6)+ROW($O$6),INDEX(Inhalte_Container!I:I,MATCH('Erbrachte Vorleistungen'!$G$6,Inhalte_Container!$A:$A,0)+ROW()-6),"")</f>
        <v/>
      </c>
      <c r="U77" s="29" t="str">
        <f>IF(ROW()&lt;COUNTIF(Inhalte_Container!$A:$A,'Erbrachte Vorleistungen'!$G$6)+ROW($O$6),INDEX(Inhalte_Container!N:N,MATCH('Erbrachte Vorleistungen'!$G$6,Inhalte_Container!$A:$A,0)+ROW()-6),"")</f>
        <v/>
      </c>
      <c r="V77" t="str">
        <f t="shared" si="3"/>
        <v/>
      </c>
    </row>
    <row r="78" spans="14:22" x14ac:dyDescent="0.25">
      <c r="N78" s="30"/>
      <c r="R78" s="29" t="str">
        <f>IF(ROW()&lt;COUNTIF(Inhalte_Container!$A:$A,'Erbrachte Vorleistungen'!$G$6)+ROW($O$6),INDEX(Inhalte_Container!A:A,MATCH('Erbrachte Vorleistungen'!$G$6,Inhalte_Container!$A:$A,0)+ROW()-6),"")</f>
        <v/>
      </c>
      <c r="S78" s="29" t="str">
        <f>IF(ROW()&lt;COUNTIF(Inhalte_Container!$A:$A,'Erbrachte Vorleistungen'!$G$6)+ROW($O$6),INDEX(Inhalte_Container!F:F,MATCH('Erbrachte Vorleistungen'!$G$6,Inhalte_Container!$A:$A,0)+ROW()-6),"")</f>
        <v/>
      </c>
      <c r="T78" s="29" t="str">
        <f>IF(ROW()&lt;COUNTIF(Inhalte_Container!$A:$A,'Erbrachte Vorleistungen'!$G$6)+ROW($O$6),INDEX(Inhalte_Container!I:I,MATCH('Erbrachte Vorleistungen'!$G$6,Inhalte_Container!$A:$A,0)+ROW()-6),"")</f>
        <v/>
      </c>
      <c r="U78" s="29" t="str">
        <f>IF(ROW()&lt;COUNTIF(Inhalte_Container!$A:$A,'Erbrachte Vorleistungen'!$G$6)+ROW($O$6),INDEX(Inhalte_Container!N:N,MATCH('Erbrachte Vorleistungen'!$G$6,Inhalte_Container!$A:$A,0)+ROW()-6),"")</f>
        <v/>
      </c>
      <c r="V78" t="str">
        <f t="shared" si="3"/>
        <v/>
      </c>
    </row>
    <row r="79" spans="14:22" x14ac:dyDescent="0.25">
      <c r="N79" s="30"/>
      <c r="R79" s="29" t="str">
        <f>IF(ROW()&lt;COUNTIF(Inhalte_Container!$A:$A,'Erbrachte Vorleistungen'!$G$6)+ROW($O$6),INDEX(Inhalte_Container!A:A,MATCH('Erbrachte Vorleistungen'!$G$6,Inhalte_Container!$A:$A,0)+ROW()-6),"")</f>
        <v/>
      </c>
      <c r="S79" s="29" t="str">
        <f>IF(ROW()&lt;COUNTIF(Inhalte_Container!$A:$A,'Erbrachte Vorleistungen'!$G$6)+ROW($O$6),INDEX(Inhalte_Container!F:F,MATCH('Erbrachte Vorleistungen'!$G$6,Inhalte_Container!$A:$A,0)+ROW()-6),"")</f>
        <v/>
      </c>
      <c r="T79" s="29" t="str">
        <f>IF(ROW()&lt;COUNTIF(Inhalte_Container!$A:$A,'Erbrachte Vorleistungen'!$G$6)+ROW($O$6),INDEX(Inhalte_Container!I:I,MATCH('Erbrachte Vorleistungen'!$G$6,Inhalte_Container!$A:$A,0)+ROW()-6),"")</f>
        <v/>
      </c>
      <c r="U79" s="29" t="str">
        <f>IF(ROW()&lt;COUNTIF(Inhalte_Container!$A:$A,'Erbrachte Vorleistungen'!$G$6)+ROW($O$6),INDEX(Inhalte_Container!N:N,MATCH('Erbrachte Vorleistungen'!$G$6,Inhalte_Container!$A:$A,0)+ROW()-6),"")</f>
        <v/>
      </c>
      <c r="V79" t="str">
        <f t="shared" si="3"/>
        <v/>
      </c>
    </row>
    <row r="80" spans="14:22" x14ac:dyDescent="0.25">
      <c r="N80" s="30"/>
      <c r="R80" s="29" t="str">
        <f>IF(ROW()&lt;COUNTIF(Inhalte_Container!$A:$A,'Erbrachte Vorleistungen'!$G$6)+ROW($O$6),INDEX(Inhalte_Container!A:A,MATCH('Erbrachte Vorleistungen'!$G$6,Inhalte_Container!$A:$A,0)+ROW()-6),"")</f>
        <v/>
      </c>
      <c r="S80" s="29" t="str">
        <f>IF(ROW()&lt;COUNTIF(Inhalte_Container!$A:$A,'Erbrachte Vorleistungen'!$G$6)+ROW($O$6),INDEX(Inhalte_Container!F:F,MATCH('Erbrachte Vorleistungen'!$G$6,Inhalte_Container!$A:$A,0)+ROW()-6),"")</f>
        <v/>
      </c>
      <c r="T80" s="29" t="str">
        <f>IF(ROW()&lt;COUNTIF(Inhalte_Container!$A:$A,'Erbrachte Vorleistungen'!$G$6)+ROW($O$6),INDEX(Inhalte_Container!I:I,MATCH('Erbrachte Vorleistungen'!$G$6,Inhalte_Container!$A:$A,0)+ROW()-6),"")</f>
        <v/>
      </c>
      <c r="U80" s="29" t="str">
        <f>IF(ROW()&lt;COUNTIF(Inhalte_Container!$A:$A,'Erbrachte Vorleistungen'!$G$6)+ROW($O$6),INDEX(Inhalte_Container!N:N,MATCH('Erbrachte Vorleistungen'!$G$6,Inhalte_Container!$A:$A,0)+ROW()-6),"")</f>
        <v/>
      </c>
      <c r="V80" t="str">
        <f t="shared" si="3"/>
        <v/>
      </c>
    </row>
    <row r="81" spans="14:22" x14ac:dyDescent="0.25">
      <c r="N81" s="30"/>
      <c r="R81" s="29" t="str">
        <f>IF(ROW()&lt;COUNTIF(Inhalte_Container!$A:$A,'Erbrachte Vorleistungen'!$G$6)+ROW($O$6),INDEX(Inhalte_Container!A:A,MATCH('Erbrachte Vorleistungen'!$G$6,Inhalte_Container!$A:$A,0)+ROW()-6),"")</f>
        <v/>
      </c>
      <c r="S81" s="29" t="str">
        <f>IF(ROW()&lt;COUNTIF(Inhalte_Container!$A:$A,'Erbrachte Vorleistungen'!$G$6)+ROW($O$6),INDEX(Inhalte_Container!F:F,MATCH('Erbrachte Vorleistungen'!$G$6,Inhalte_Container!$A:$A,0)+ROW()-6),"")</f>
        <v/>
      </c>
      <c r="T81" s="29" t="str">
        <f>IF(ROW()&lt;COUNTIF(Inhalte_Container!$A:$A,'Erbrachte Vorleistungen'!$G$6)+ROW($O$6),INDEX(Inhalte_Container!I:I,MATCH('Erbrachte Vorleistungen'!$G$6,Inhalte_Container!$A:$A,0)+ROW()-6),"")</f>
        <v/>
      </c>
      <c r="U81" s="29" t="str">
        <f>IF(ROW()&lt;COUNTIF(Inhalte_Container!$A:$A,'Erbrachte Vorleistungen'!$G$6)+ROW($O$6),INDEX(Inhalte_Container!N:N,MATCH('Erbrachte Vorleistungen'!$G$6,Inhalte_Container!$A:$A,0)+ROW()-6),"")</f>
        <v/>
      </c>
      <c r="V81" t="str">
        <f t="shared" si="3"/>
        <v/>
      </c>
    </row>
    <row r="82" spans="14:22" x14ac:dyDescent="0.25">
      <c r="N82" s="30"/>
      <c r="R82" s="29" t="str">
        <f>IF(ROW()&lt;COUNTIF(Inhalte_Container!$A:$A,'Erbrachte Vorleistungen'!$G$6)+ROW($O$6),INDEX(Inhalte_Container!A:A,MATCH('Erbrachte Vorleistungen'!$G$6,Inhalte_Container!$A:$A,0)+ROW()-6),"")</f>
        <v/>
      </c>
      <c r="S82" s="29" t="str">
        <f>IF(ROW()&lt;COUNTIF(Inhalte_Container!$A:$A,'Erbrachte Vorleistungen'!$G$6)+ROW($O$6),INDEX(Inhalte_Container!F:F,MATCH('Erbrachte Vorleistungen'!$G$6,Inhalte_Container!$A:$A,0)+ROW()-6),"")</f>
        <v/>
      </c>
      <c r="T82" s="29" t="str">
        <f>IF(ROW()&lt;COUNTIF(Inhalte_Container!$A:$A,'Erbrachte Vorleistungen'!$G$6)+ROW($O$6),INDEX(Inhalte_Container!I:I,MATCH('Erbrachte Vorleistungen'!$G$6,Inhalte_Container!$A:$A,0)+ROW()-6),"")</f>
        <v/>
      </c>
      <c r="U82" s="29" t="str">
        <f>IF(ROW()&lt;COUNTIF(Inhalte_Container!$A:$A,'Erbrachte Vorleistungen'!$G$6)+ROW($O$6),INDEX(Inhalte_Container!N:N,MATCH('Erbrachte Vorleistungen'!$G$6,Inhalte_Container!$A:$A,0)+ROW()-6),"")</f>
        <v/>
      </c>
      <c r="V82" t="str">
        <f t="shared" si="3"/>
        <v/>
      </c>
    </row>
    <row r="83" spans="14:22" x14ac:dyDescent="0.25">
      <c r="N83" s="30"/>
      <c r="R83" s="29" t="str">
        <f>IF(ROW()&lt;COUNTIF(Inhalte_Container!$A:$A,'Erbrachte Vorleistungen'!$G$6)+ROW($O$6),INDEX(Inhalte_Container!A:A,MATCH('Erbrachte Vorleistungen'!$G$6,Inhalte_Container!$A:$A,0)+ROW()-6),"")</f>
        <v/>
      </c>
      <c r="S83" s="29" t="str">
        <f>IF(ROW()&lt;COUNTIF(Inhalte_Container!$A:$A,'Erbrachte Vorleistungen'!$G$6)+ROW($O$6),INDEX(Inhalte_Container!F:F,MATCH('Erbrachte Vorleistungen'!$G$6,Inhalte_Container!$A:$A,0)+ROW()-6),"")</f>
        <v/>
      </c>
      <c r="T83" s="29" t="str">
        <f>IF(ROW()&lt;COUNTIF(Inhalte_Container!$A:$A,'Erbrachte Vorleistungen'!$G$6)+ROW($O$6),INDEX(Inhalte_Container!I:I,MATCH('Erbrachte Vorleistungen'!$G$6,Inhalte_Container!$A:$A,0)+ROW()-6),"")</f>
        <v/>
      </c>
      <c r="U83" s="29" t="str">
        <f>IF(ROW()&lt;COUNTIF(Inhalte_Container!$A:$A,'Erbrachte Vorleistungen'!$G$6)+ROW($O$6),INDEX(Inhalte_Container!N:N,MATCH('Erbrachte Vorleistungen'!$G$6,Inhalte_Container!$A:$A,0)+ROW()-6),"")</f>
        <v/>
      </c>
      <c r="V83" t="str">
        <f t="shared" si="3"/>
        <v/>
      </c>
    </row>
    <row r="84" spans="14:22" x14ac:dyDescent="0.25">
      <c r="N84" s="30"/>
      <c r="R84" s="29" t="str">
        <f>IF(ROW()&lt;COUNTIF(Inhalte_Container!$A:$A,'Erbrachte Vorleistungen'!$G$6)+ROW($O$6),INDEX(Inhalte_Container!A:A,MATCH('Erbrachte Vorleistungen'!$G$6,Inhalte_Container!$A:$A,0)+ROW()-6),"")</f>
        <v/>
      </c>
      <c r="S84" s="29" t="str">
        <f>IF(ROW()&lt;COUNTIF(Inhalte_Container!$A:$A,'Erbrachte Vorleistungen'!$G$6)+ROW($O$6),INDEX(Inhalte_Container!F:F,MATCH('Erbrachte Vorleistungen'!$G$6,Inhalte_Container!$A:$A,0)+ROW()-6),"")</f>
        <v/>
      </c>
      <c r="T84" s="29" t="str">
        <f>IF(ROW()&lt;COUNTIF(Inhalte_Container!$A:$A,'Erbrachte Vorleistungen'!$G$6)+ROW($O$6),INDEX(Inhalte_Container!I:I,MATCH('Erbrachte Vorleistungen'!$G$6,Inhalte_Container!$A:$A,0)+ROW()-6),"")</f>
        <v/>
      </c>
      <c r="U84" s="29" t="str">
        <f>IF(ROW()&lt;COUNTIF(Inhalte_Container!$A:$A,'Erbrachte Vorleistungen'!$G$6)+ROW($O$6),INDEX(Inhalte_Container!N:N,MATCH('Erbrachte Vorleistungen'!$G$6,Inhalte_Container!$A:$A,0)+ROW()-6),"")</f>
        <v/>
      </c>
      <c r="V84" t="str">
        <f t="shared" si="3"/>
        <v/>
      </c>
    </row>
    <row r="85" spans="14:22" x14ac:dyDescent="0.25">
      <c r="N85" s="30"/>
      <c r="R85" s="29" t="str">
        <f>IF(ROW()&lt;COUNTIF(Inhalte_Container!$A:$A,'Erbrachte Vorleistungen'!$G$6)+ROW($O$6),INDEX(Inhalte_Container!A:A,MATCH('Erbrachte Vorleistungen'!$G$6,Inhalte_Container!$A:$A,0)+ROW()-6),"")</f>
        <v/>
      </c>
      <c r="S85" s="29" t="str">
        <f>IF(ROW()&lt;COUNTIF(Inhalte_Container!$A:$A,'Erbrachte Vorleistungen'!$G$6)+ROW($O$6),INDEX(Inhalte_Container!F:F,MATCH('Erbrachte Vorleistungen'!$G$6,Inhalte_Container!$A:$A,0)+ROW()-6),"")</f>
        <v/>
      </c>
      <c r="T85" s="29" t="str">
        <f>IF(ROW()&lt;COUNTIF(Inhalte_Container!$A:$A,'Erbrachte Vorleistungen'!$G$6)+ROW($O$6),INDEX(Inhalte_Container!I:I,MATCH('Erbrachte Vorleistungen'!$G$6,Inhalte_Container!$A:$A,0)+ROW()-6),"")</f>
        <v/>
      </c>
      <c r="U85" s="29" t="str">
        <f>IF(ROW()&lt;COUNTIF(Inhalte_Container!$A:$A,'Erbrachte Vorleistungen'!$G$6)+ROW($O$6),INDEX(Inhalte_Container!N:N,MATCH('Erbrachte Vorleistungen'!$G$6,Inhalte_Container!$A:$A,0)+ROW()-6),"")</f>
        <v/>
      </c>
      <c r="V85" t="str">
        <f t="shared" si="3"/>
        <v/>
      </c>
    </row>
    <row r="86" spans="14:22" x14ac:dyDescent="0.25">
      <c r="N86" s="30"/>
      <c r="R86" s="29" t="str">
        <f>IF(ROW()&lt;COUNTIF(Inhalte_Container!$A:$A,'Erbrachte Vorleistungen'!$G$6)+ROW($O$6),INDEX(Inhalte_Container!A:A,MATCH('Erbrachte Vorleistungen'!$G$6,Inhalte_Container!$A:$A,0)+ROW()-6),"")</f>
        <v/>
      </c>
      <c r="S86" s="29" t="str">
        <f>IF(ROW()&lt;COUNTIF(Inhalte_Container!$A:$A,'Erbrachte Vorleistungen'!$G$6)+ROW($O$6),INDEX(Inhalte_Container!F:F,MATCH('Erbrachte Vorleistungen'!$G$6,Inhalte_Container!$A:$A,0)+ROW()-6),"")</f>
        <v/>
      </c>
      <c r="T86" s="29" t="str">
        <f>IF(ROW()&lt;COUNTIF(Inhalte_Container!$A:$A,'Erbrachte Vorleistungen'!$G$6)+ROW($O$6),INDEX(Inhalte_Container!I:I,MATCH('Erbrachte Vorleistungen'!$G$6,Inhalte_Container!$A:$A,0)+ROW()-6),"")</f>
        <v/>
      </c>
      <c r="U86" s="29" t="str">
        <f>IF(ROW()&lt;COUNTIF(Inhalte_Container!$A:$A,'Erbrachte Vorleistungen'!$G$6)+ROW($O$6),INDEX(Inhalte_Container!N:N,MATCH('Erbrachte Vorleistungen'!$G$6,Inhalte_Container!$A:$A,0)+ROW()-6),"")</f>
        <v/>
      </c>
      <c r="V86" t="str">
        <f t="shared" si="3"/>
        <v/>
      </c>
    </row>
    <row r="87" spans="14:22" x14ac:dyDescent="0.25">
      <c r="N87" s="30"/>
      <c r="R87" s="29" t="str">
        <f>IF(ROW()&lt;COUNTIF(Inhalte_Container!$A:$A,'Erbrachte Vorleistungen'!$G$6)+ROW($O$6),INDEX(Inhalte_Container!A:A,MATCH('Erbrachte Vorleistungen'!$G$6,Inhalte_Container!$A:$A,0)+ROW()-6),"")</f>
        <v/>
      </c>
      <c r="S87" s="29" t="str">
        <f>IF(ROW()&lt;COUNTIF(Inhalte_Container!$A:$A,'Erbrachte Vorleistungen'!$G$6)+ROW($O$6),INDEX(Inhalte_Container!F:F,MATCH('Erbrachte Vorleistungen'!$G$6,Inhalte_Container!$A:$A,0)+ROW()-6),"")</f>
        <v/>
      </c>
      <c r="T87" s="29" t="str">
        <f>IF(ROW()&lt;COUNTIF(Inhalte_Container!$A:$A,'Erbrachte Vorleistungen'!$G$6)+ROW($O$6),INDEX(Inhalte_Container!I:I,MATCH('Erbrachte Vorleistungen'!$G$6,Inhalte_Container!$A:$A,0)+ROW()-6),"")</f>
        <v/>
      </c>
      <c r="U87" s="29" t="str">
        <f>IF(ROW()&lt;COUNTIF(Inhalte_Container!$A:$A,'Erbrachte Vorleistungen'!$G$6)+ROW($O$6),INDEX(Inhalte_Container!N:N,MATCH('Erbrachte Vorleistungen'!$G$6,Inhalte_Container!$A:$A,0)+ROW()-6),"")</f>
        <v/>
      </c>
      <c r="V87" t="str">
        <f t="shared" si="3"/>
        <v/>
      </c>
    </row>
    <row r="88" spans="14:22" x14ac:dyDescent="0.25">
      <c r="N88" s="30"/>
      <c r="R88" s="29" t="str">
        <f>IF(ROW()&lt;COUNTIF(Inhalte_Container!$A:$A,'Erbrachte Vorleistungen'!$G$6)+ROW($O$6),INDEX(Inhalte_Container!A:A,MATCH('Erbrachte Vorleistungen'!$G$6,Inhalte_Container!$A:$A,0)+ROW()-6),"")</f>
        <v/>
      </c>
      <c r="S88" s="29" t="str">
        <f>IF(ROW()&lt;COUNTIF(Inhalte_Container!$A:$A,'Erbrachte Vorleistungen'!$G$6)+ROW($O$6),INDEX(Inhalte_Container!F:F,MATCH('Erbrachte Vorleistungen'!$G$6,Inhalte_Container!$A:$A,0)+ROW()-6),"")</f>
        <v/>
      </c>
      <c r="T88" s="29" t="str">
        <f>IF(ROW()&lt;COUNTIF(Inhalte_Container!$A:$A,'Erbrachte Vorleistungen'!$G$6)+ROW($O$6),INDEX(Inhalte_Container!I:I,MATCH('Erbrachte Vorleistungen'!$G$6,Inhalte_Container!$A:$A,0)+ROW()-6),"")</f>
        <v/>
      </c>
      <c r="U88" s="29" t="str">
        <f>IF(ROW()&lt;COUNTIF(Inhalte_Container!$A:$A,'Erbrachte Vorleistungen'!$G$6)+ROW($O$6),INDEX(Inhalte_Container!N:N,MATCH('Erbrachte Vorleistungen'!$G$6,Inhalte_Container!$A:$A,0)+ROW()-6),"")</f>
        <v/>
      </c>
      <c r="V88" t="str">
        <f t="shared" si="3"/>
        <v/>
      </c>
    </row>
    <row r="89" spans="14:22" x14ac:dyDescent="0.25">
      <c r="N89" s="30"/>
      <c r="R89" s="29" t="str">
        <f>IF(ROW()&lt;COUNTIF(Inhalte_Container!$A:$A,'Erbrachte Vorleistungen'!$G$6)+ROW($O$6),INDEX(Inhalte_Container!A:A,MATCH('Erbrachte Vorleistungen'!$G$6,Inhalte_Container!$A:$A,0)+ROW()-6),"")</f>
        <v/>
      </c>
      <c r="S89" s="29" t="str">
        <f>IF(ROW()&lt;COUNTIF(Inhalte_Container!$A:$A,'Erbrachte Vorleistungen'!$G$6)+ROW($O$6),INDEX(Inhalte_Container!F:F,MATCH('Erbrachte Vorleistungen'!$G$6,Inhalte_Container!$A:$A,0)+ROW()-6),"")</f>
        <v/>
      </c>
      <c r="T89" s="29" t="str">
        <f>IF(ROW()&lt;COUNTIF(Inhalte_Container!$A:$A,'Erbrachte Vorleistungen'!$G$6)+ROW($O$6),INDEX(Inhalte_Container!I:I,MATCH('Erbrachte Vorleistungen'!$G$6,Inhalte_Container!$A:$A,0)+ROW()-6),"")</f>
        <v/>
      </c>
      <c r="U89" s="29" t="str">
        <f>IF(ROW()&lt;COUNTIF(Inhalte_Container!$A:$A,'Erbrachte Vorleistungen'!$G$6)+ROW($O$6),INDEX(Inhalte_Container!N:N,MATCH('Erbrachte Vorleistungen'!$G$6,Inhalte_Container!$A:$A,0)+ROW()-6),"")</f>
        <v/>
      </c>
      <c r="V89" t="str">
        <f t="shared" si="3"/>
        <v/>
      </c>
    </row>
    <row r="90" spans="14:22" x14ac:dyDescent="0.25">
      <c r="N90" s="30"/>
      <c r="R90" s="29" t="str">
        <f>IF(ROW()&lt;COUNTIF(Inhalte_Container!$A:$A,'Erbrachte Vorleistungen'!$G$6)+ROW($O$6),INDEX(Inhalte_Container!A:A,MATCH('Erbrachte Vorleistungen'!$G$6,Inhalte_Container!$A:$A,0)+ROW()-6),"")</f>
        <v/>
      </c>
      <c r="S90" s="29" t="str">
        <f>IF(ROW()&lt;COUNTIF(Inhalte_Container!$A:$A,'Erbrachte Vorleistungen'!$G$6)+ROW($O$6),INDEX(Inhalte_Container!F:F,MATCH('Erbrachte Vorleistungen'!$G$6,Inhalte_Container!$A:$A,0)+ROW()-6),"")</f>
        <v/>
      </c>
      <c r="T90" s="29" t="str">
        <f>IF(ROW()&lt;COUNTIF(Inhalte_Container!$A:$A,'Erbrachte Vorleistungen'!$G$6)+ROW($O$6),INDEX(Inhalte_Container!I:I,MATCH('Erbrachte Vorleistungen'!$G$6,Inhalte_Container!$A:$A,0)+ROW()-6),"")</f>
        <v/>
      </c>
      <c r="U90" s="29" t="str">
        <f>IF(ROW()&lt;COUNTIF(Inhalte_Container!$A:$A,'Erbrachte Vorleistungen'!$G$6)+ROW($O$6),INDEX(Inhalte_Container!N:N,MATCH('Erbrachte Vorleistungen'!$G$6,Inhalte_Container!$A:$A,0)+ROW()-6),"")</f>
        <v/>
      </c>
      <c r="V90" t="str">
        <f t="shared" si="3"/>
        <v/>
      </c>
    </row>
    <row r="91" spans="14:22" x14ac:dyDescent="0.25">
      <c r="N91" s="30"/>
      <c r="R91" s="29" t="str">
        <f>IF(ROW()&lt;COUNTIF(Inhalte_Container!$A:$A,'Erbrachte Vorleistungen'!$G$6)+ROW($O$6),INDEX(Inhalte_Container!A:A,MATCH('Erbrachte Vorleistungen'!$G$6,Inhalte_Container!$A:$A,0)+ROW()-6),"")</f>
        <v/>
      </c>
      <c r="S91" s="29" t="str">
        <f>IF(ROW()&lt;COUNTIF(Inhalte_Container!$A:$A,'Erbrachte Vorleistungen'!$G$6)+ROW($O$6),INDEX(Inhalte_Container!F:F,MATCH('Erbrachte Vorleistungen'!$G$6,Inhalte_Container!$A:$A,0)+ROW()-6),"")</f>
        <v/>
      </c>
      <c r="T91" s="29" t="str">
        <f>IF(ROW()&lt;COUNTIF(Inhalte_Container!$A:$A,'Erbrachte Vorleistungen'!$G$6)+ROW($O$6),INDEX(Inhalte_Container!I:I,MATCH('Erbrachte Vorleistungen'!$G$6,Inhalte_Container!$A:$A,0)+ROW()-6),"")</f>
        <v/>
      </c>
      <c r="U91" s="29" t="str">
        <f>IF(ROW()&lt;COUNTIF(Inhalte_Container!$A:$A,'Erbrachte Vorleistungen'!$G$6)+ROW($O$6),INDEX(Inhalte_Container!N:N,MATCH('Erbrachte Vorleistungen'!$G$6,Inhalte_Container!$A:$A,0)+ROW()-6),"")</f>
        <v/>
      </c>
      <c r="V91" t="str">
        <f t="shared" si="3"/>
        <v/>
      </c>
    </row>
    <row r="92" spans="14:22" x14ac:dyDescent="0.25">
      <c r="N92" s="30"/>
      <c r="R92" s="29" t="str">
        <f>IF(ROW()&lt;COUNTIF(Inhalte_Container!$A:$A,'Erbrachte Vorleistungen'!$G$6)+ROW($O$6),INDEX(Inhalte_Container!A:A,MATCH('Erbrachte Vorleistungen'!$G$6,Inhalte_Container!$A:$A,0)+ROW()-6),"")</f>
        <v/>
      </c>
      <c r="S92" s="29" t="str">
        <f>IF(ROW()&lt;COUNTIF(Inhalte_Container!$A:$A,'Erbrachte Vorleistungen'!$G$6)+ROW($O$6),INDEX(Inhalte_Container!F:F,MATCH('Erbrachte Vorleistungen'!$G$6,Inhalte_Container!$A:$A,0)+ROW()-6),"")</f>
        <v/>
      </c>
      <c r="T92" s="29" t="str">
        <f>IF(ROW()&lt;COUNTIF(Inhalte_Container!$A:$A,'Erbrachte Vorleistungen'!$G$6)+ROW($O$6),INDEX(Inhalte_Container!I:I,MATCH('Erbrachte Vorleistungen'!$G$6,Inhalte_Container!$A:$A,0)+ROW()-6),"")</f>
        <v/>
      </c>
      <c r="U92" s="29" t="str">
        <f>IF(ROW()&lt;COUNTIF(Inhalte_Container!$A:$A,'Erbrachte Vorleistungen'!$G$6)+ROW($O$6),INDEX(Inhalte_Container!N:N,MATCH('Erbrachte Vorleistungen'!$G$6,Inhalte_Container!$A:$A,0)+ROW()-6),"")</f>
        <v/>
      </c>
      <c r="V92" t="str">
        <f t="shared" si="3"/>
        <v/>
      </c>
    </row>
    <row r="93" spans="14:22" x14ac:dyDescent="0.25">
      <c r="N93" s="30"/>
      <c r="R93" s="29" t="str">
        <f>IF(ROW()&lt;COUNTIF(Inhalte_Container!$A:$A,'Erbrachte Vorleistungen'!$G$6)+ROW($O$6),INDEX(Inhalte_Container!A:A,MATCH('Erbrachte Vorleistungen'!$G$6,Inhalte_Container!$A:$A,0)+ROW()-6),"")</f>
        <v/>
      </c>
      <c r="S93" s="29" t="str">
        <f>IF(ROW()&lt;COUNTIF(Inhalte_Container!$A:$A,'Erbrachte Vorleistungen'!$G$6)+ROW($O$6),INDEX(Inhalte_Container!F:F,MATCH('Erbrachte Vorleistungen'!$G$6,Inhalte_Container!$A:$A,0)+ROW()-6),"")</f>
        <v/>
      </c>
      <c r="T93" s="29" t="str">
        <f>IF(ROW()&lt;COUNTIF(Inhalte_Container!$A:$A,'Erbrachte Vorleistungen'!$G$6)+ROW($O$6),INDEX(Inhalte_Container!I:I,MATCH('Erbrachte Vorleistungen'!$G$6,Inhalte_Container!$A:$A,0)+ROW()-6),"")</f>
        <v/>
      </c>
      <c r="U93" s="29" t="str">
        <f>IF(ROW()&lt;COUNTIF(Inhalte_Container!$A:$A,'Erbrachte Vorleistungen'!$G$6)+ROW($O$6),INDEX(Inhalte_Container!N:N,MATCH('Erbrachte Vorleistungen'!$G$6,Inhalte_Container!$A:$A,0)+ROW()-6),"")</f>
        <v/>
      </c>
      <c r="V93" t="str">
        <f t="shared" si="3"/>
        <v/>
      </c>
    </row>
    <row r="94" spans="14:22" x14ac:dyDescent="0.25">
      <c r="N94" s="30"/>
      <c r="R94" s="29" t="str">
        <f>IF(ROW()&lt;COUNTIF(Inhalte_Container!$A:$A,'Erbrachte Vorleistungen'!$G$6)+ROW($O$6),INDEX(Inhalte_Container!A:A,MATCH('Erbrachte Vorleistungen'!$G$6,Inhalte_Container!$A:$A,0)+ROW()-6),"")</f>
        <v/>
      </c>
      <c r="S94" s="29" t="str">
        <f>IF(ROW()&lt;COUNTIF(Inhalte_Container!$A:$A,'Erbrachte Vorleistungen'!$G$6)+ROW($O$6),INDEX(Inhalte_Container!F:F,MATCH('Erbrachte Vorleistungen'!$G$6,Inhalte_Container!$A:$A,0)+ROW()-6),"")</f>
        <v/>
      </c>
      <c r="T94" s="29" t="str">
        <f>IF(ROW()&lt;COUNTIF(Inhalte_Container!$A:$A,'Erbrachte Vorleistungen'!$G$6)+ROW($O$6),INDEX(Inhalte_Container!I:I,MATCH('Erbrachte Vorleistungen'!$G$6,Inhalte_Container!$A:$A,0)+ROW()-6),"")</f>
        <v/>
      </c>
      <c r="U94" s="29" t="str">
        <f>IF(ROW()&lt;COUNTIF(Inhalte_Container!$A:$A,'Erbrachte Vorleistungen'!$G$6)+ROW($O$6),INDEX(Inhalte_Container!N:N,MATCH('Erbrachte Vorleistungen'!$G$6,Inhalte_Container!$A:$A,0)+ROW()-6),"")</f>
        <v/>
      </c>
      <c r="V94" t="str">
        <f t="shared" si="3"/>
        <v/>
      </c>
    </row>
    <row r="95" spans="14:22" x14ac:dyDescent="0.25">
      <c r="N95" s="30"/>
      <c r="R95" s="29" t="str">
        <f>IF(ROW()&lt;COUNTIF(Inhalte_Container!$A:$A,'Erbrachte Vorleistungen'!$G$6)+ROW($O$6),INDEX(Inhalte_Container!A:A,MATCH('Erbrachte Vorleistungen'!$G$6,Inhalte_Container!$A:$A,0)+ROW()-6),"")</f>
        <v/>
      </c>
      <c r="S95" s="29" t="str">
        <f>IF(ROW()&lt;COUNTIF(Inhalte_Container!$A:$A,'Erbrachte Vorleistungen'!$G$6)+ROW($O$6),INDEX(Inhalte_Container!F:F,MATCH('Erbrachte Vorleistungen'!$G$6,Inhalte_Container!$A:$A,0)+ROW()-6),"")</f>
        <v/>
      </c>
      <c r="T95" s="29" t="str">
        <f>IF(ROW()&lt;COUNTIF(Inhalte_Container!$A:$A,'Erbrachte Vorleistungen'!$G$6)+ROW($O$6),INDEX(Inhalte_Container!I:I,MATCH('Erbrachte Vorleistungen'!$G$6,Inhalte_Container!$A:$A,0)+ROW()-6),"")</f>
        <v/>
      </c>
      <c r="U95" s="29" t="str">
        <f>IF(ROW()&lt;COUNTIF(Inhalte_Container!$A:$A,'Erbrachte Vorleistungen'!$G$6)+ROW($O$6),INDEX(Inhalte_Container!N:N,MATCH('Erbrachte Vorleistungen'!$G$6,Inhalte_Container!$A:$A,0)+ROW()-6),"")</f>
        <v/>
      </c>
      <c r="V95" t="str">
        <f t="shared" si="3"/>
        <v/>
      </c>
    </row>
    <row r="96" spans="14:22" x14ac:dyDescent="0.25">
      <c r="N96" s="30"/>
      <c r="R96" s="29" t="str">
        <f>IF(ROW()&lt;COUNTIF(Inhalte_Container!$A:$A,'Erbrachte Vorleistungen'!$G$6)+ROW($O$6),INDEX(Inhalte_Container!A:A,MATCH('Erbrachte Vorleistungen'!$G$6,Inhalte_Container!$A:$A,0)+ROW()-6),"")</f>
        <v/>
      </c>
      <c r="S96" s="29" t="str">
        <f>IF(ROW()&lt;COUNTIF(Inhalte_Container!$A:$A,'Erbrachte Vorleistungen'!$G$6)+ROW($O$6),INDEX(Inhalte_Container!F:F,MATCH('Erbrachte Vorleistungen'!$G$6,Inhalte_Container!$A:$A,0)+ROW()-6),"")</f>
        <v/>
      </c>
      <c r="T96" s="29" t="str">
        <f>IF(ROW()&lt;COUNTIF(Inhalte_Container!$A:$A,'Erbrachte Vorleistungen'!$G$6)+ROW($O$6),INDEX(Inhalte_Container!I:I,MATCH('Erbrachte Vorleistungen'!$G$6,Inhalte_Container!$A:$A,0)+ROW()-6),"")</f>
        <v/>
      </c>
      <c r="U96" s="29" t="str">
        <f>IF(ROW()&lt;COUNTIF(Inhalte_Container!$A:$A,'Erbrachte Vorleistungen'!$G$6)+ROW($O$6),INDEX(Inhalte_Container!N:N,MATCH('Erbrachte Vorleistungen'!$G$6,Inhalte_Container!$A:$A,0)+ROW()-6),"")</f>
        <v/>
      </c>
      <c r="V96" t="str">
        <f t="shared" si="3"/>
        <v/>
      </c>
    </row>
    <row r="97" spans="14:22" x14ac:dyDescent="0.25">
      <c r="N97" s="30"/>
      <c r="R97" s="29" t="str">
        <f>IF(ROW()&lt;COUNTIF(Inhalte_Container!$A:$A,'Erbrachte Vorleistungen'!$G$6)+ROW($O$6),INDEX(Inhalte_Container!A:A,MATCH('Erbrachte Vorleistungen'!$G$6,Inhalte_Container!$A:$A,0)+ROW()-6),"")</f>
        <v/>
      </c>
      <c r="S97" s="29" t="str">
        <f>IF(ROW()&lt;COUNTIF(Inhalte_Container!$A:$A,'Erbrachte Vorleistungen'!$G$6)+ROW($O$6),INDEX(Inhalte_Container!F:F,MATCH('Erbrachte Vorleistungen'!$G$6,Inhalte_Container!$A:$A,0)+ROW()-6),"")</f>
        <v/>
      </c>
      <c r="T97" s="29" t="str">
        <f>IF(ROW()&lt;COUNTIF(Inhalte_Container!$A:$A,'Erbrachte Vorleistungen'!$G$6)+ROW($O$6),INDEX(Inhalte_Container!I:I,MATCH('Erbrachte Vorleistungen'!$G$6,Inhalte_Container!$A:$A,0)+ROW()-6),"")</f>
        <v/>
      </c>
      <c r="U97" s="29" t="str">
        <f>IF(ROW()&lt;COUNTIF(Inhalte_Container!$A:$A,'Erbrachte Vorleistungen'!$G$6)+ROW($O$6),INDEX(Inhalte_Container!N:N,MATCH('Erbrachte Vorleistungen'!$G$6,Inhalte_Container!$A:$A,0)+ROW()-6),"")</f>
        <v/>
      </c>
      <c r="V97" t="str">
        <f t="shared" si="3"/>
        <v/>
      </c>
    </row>
    <row r="98" spans="14:22" x14ac:dyDescent="0.25">
      <c r="N98" s="30"/>
      <c r="R98" s="29" t="str">
        <f>IF(ROW()&lt;COUNTIF(Inhalte_Container!$A:$A,'Erbrachte Vorleistungen'!$G$6)+ROW($O$6),INDEX(Inhalte_Container!A:A,MATCH('Erbrachte Vorleistungen'!$G$6,Inhalte_Container!$A:$A,0)+ROW()-6),"")</f>
        <v/>
      </c>
      <c r="S98" s="29" t="str">
        <f>IF(ROW()&lt;COUNTIF(Inhalte_Container!$A:$A,'Erbrachte Vorleistungen'!$G$6)+ROW($O$6),INDEX(Inhalte_Container!F:F,MATCH('Erbrachte Vorleistungen'!$G$6,Inhalte_Container!$A:$A,0)+ROW()-6),"")</f>
        <v/>
      </c>
      <c r="T98" s="29" t="str">
        <f>IF(ROW()&lt;COUNTIF(Inhalte_Container!$A:$A,'Erbrachte Vorleistungen'!$G$6)+ROW($O$6),INDEX(Inhalte_Container!I:I,MATCH('Erbrachte Vorleistungen'!$G$6,Inhalte_Container!$A:$A,0)+ROW()-6),"")</f>
        <v/>
      </c>
      <c r="U98" s="29" t="str">
        <f>IF(ROW()&lt;COUNTIF(Inhalte_Container!$A:$A,'Erbrachte Vorleistungen'!$G$6)+ROW($O$6),INDEX(Inhalte_Container!N:N,MATCH('Erbrachte Vorleistungen'!$G$6,Inhalte_Container!$A:$A,0)+ROW()-6),"")</f>
        <v/>
      </c>
      <c r="V98" t="str">
        <f t="shared" si="3"/>
        <v/>
      </c>
    </row>
    <row r="99" spans="14:22" x14ac:dyDescent="0.25">
      <c r="N99" s="30"/>
      <c r="R99" s="29" t="str">
        <f>IF(ROW()&lt;COUNTIF(Inhalte_Container!$A:$A,'Erbrachte Vorleistungen'!$G$6)+ROW($O$6),INDEX(Inhalte_Container!A:A,MATCH('Erbrachte Vorleistungen'!$G$6,Inhalte_Container!$A:$A,0)+ROW()-6),"")</f>
        <v/>
      </c>
      <c r="S99" s="29" t="str">
        <f>IF(ROW()&lt;COUNTIF(Inhalte_Container!$A:$A,'Erbrachte Vorleistungen'!$G$6)+ROW($O$6),INDEX(Inhalte_Container!F:F,MATCH('Erbrachte Vorleistungen'!$G$6,Inhalte_Container!$A:$A,0)+ROW()-6),"")</f>
        <v/>
      </c>
      <c r="T99" s="29" t="str">
        <f>IF(ROW()&lt;COUNTIF(Inhalte_Container!$A:$A,'Erbrachte Vorleistungen'!$G$6)+ROW($O$6),INDEX(Inhalte_Container!I:I,MATCH('Erbrachte Vorleistungen'!$G$6,Inhalte_Container!$A:$A,0)+ROW()-6),"")</f>
        <v/>
      </c>
      <c r="U99" s="29" t="str">
        <f>IF(ROW()&lt;COUNTIF(Inhalte_Container!$A:$A,'Erbrachte Vorleistungen'!$G$6)+ROW($O$6),INDEX(Inhalte_Container!N:N,MATCH('Erbrachte Vorleistungen'!$G$6,Inhalte_Container!$A:$A,0)+ROW()-6),"")</f>
        <v/>
      </c>
      <c r="V99" t="str">
        <f t="shared" si="3"/>
        <v/>
      </c>
    </row>
    <row r="100" spans="14:22" x14ac:dyDescent="0.25">
      <c r="N100" s="30"/>
      <c r="R100" s="29" t="str">
        <f>IF(ROW()&lt;COUNTIF(Inhalte_Container!$A:$A,'Erbrachte Vorleistungen'!$G$6)+ROW($O$6),INDEX(Inhalte_Container!A:A,MATCH('Erbrachte Vorleistungen'!$G$6,Inhalte_Container!$A:$A,0)+ROW()-6),"")</f>
        <v/>
      </c>
      <c r="S100" s="29" t="str">
        <f>IF(ROW()&lt;COUNTIF(Inhalte_Container!$A:$A,'Erbrachte Vorleistungen'!$G$6)+ROW($O$6),INDEX(Inhalte_Container!F:F,MATCH('Erbrachte Vorleistungen'!$G$6,Inhalte_Container!$A:$A,0)+ROW()-6),"")</f>
        <v/>
      </c>
      <c r="T100" s="29" t="str">
        <f>IF(ROW()&lt;COUNTIF(Inhalte_Container!$A:$A,'Erbrachte Vorleistungen'!$G$6)+ROW($O$6),INDEX(Inhalte_Container!I:I,MATCH('Erbrachte Vorleistungen'!$G$6,Inhalte_Container!$A:$A,0)+ROW()-6),"")</f>
        <v/>
      </c>
      <c r="U100" s="29" t="str">
        <f>IF(ROW()&lt;COUNTIF(Inhalte_Container!$A:$A,'Erbrachte Vorleistungen'!$G$6)+ROW($O$6),INDEX(Inhalte_Container!N:N,MATCH('Erbrachte Vorleistungen'!$G$6,Inhalte_Container!$A:$A,0)+ROW()-6),"")</f>
        <v/>
      </c>
      <c r="V100" t="str">
        <f t="shared" si="3"/>
        <v/>
      </c>
    </row>
    <row r="101" spans="14:22" x14ac:dyDescent="0.25">
      <c r="N101" s="30"/>
      <c r="R101" s="29" t="str">
        <f>IF(ROW()&lt;COUNTIF(Inhalte_Container!$A:$A,'Erbrachte Vorleistungen'!$G$6)+ROW($O$6),INDEX(Inhalte_Container!A:A,MATCH('Erbrachte Vorleistungen'!$G$6,Inhalte_Container!$A:$A,0)+ROW()-6),"")</f>
        <v/>
      </c>
      <c r="S101" s="29" t="str">
        <f>IF(ROW()&lt;COUNTIF(Inhalte_Container!$A:$A,'Erbrachte Vorleistungen'!$G$6)+ROW($O$6),INDEX(Inhalte_Container!F:F,MATCH('Erbrachte Vorleistungen'!$G$6,Inhalte_Container!$A:$A,0)+ROW()-6),"")</f>
        <v/>
      </c>
      <c r="T101" s="29" t="str">
        <f>IF(ROW()&lt;COUNTIF(Inhalte_Container!$A:$A,'Erbrachte Vorleistungen'!$G$6)+ROW($O$6),INDEX(Inhalte_Container!I:I,MATCH('Erbrachte Vorleistungen'!$G$6,Inhalte_Container!$A:$A,0)+ROW()-6),"")</f>
        <v/>
      </c>
      <c r="U101" s="29" t="str">
        <f>IF(ROW()&lt;COUNTIF(Inhalte_Container!$A:$A,'Erbrachte Vorleistungen'!$G$6)+ROW($O$6),INDEX(Inhalte_Container!N:N,MATCH('Erbrachte Vorleistungen'!$G$6,Inhalte_Container!$A:$A,0)+ROW()-6),"")</f>
        <v/>
      </c>
      <c r="V101" t="str">
        <f t="shared" si="3"/>
        <v/>
      </c>
    </row>
    <row r="102" spans="14:22" x14ac:dyDescent="0.25">
      <c r="N102" s="30"/>
      <c r="R102" s="29" t="str">
        <f>IF(ROW()&lt;COUNTIF(Inhalte_Container!$A:$A,'Erbrachte Vorleistungen'!$G$6)+ROW($O$6),INDEX(Inhalte_Container!A:A,MATCH('Erbrachte Vorleistungen'!$G$6,Inhalte_Container!$A:$A,0)+ROW()-6),"")</f>
        <v/>
      </c>
      <c r="S102" s="29" t="str">
        <f>IF(ROW()&lt;COUNTIF(Inhalte_Container!$A:$A,'Erbrachte Vorleistungen'!$G$6)+ROW($O$6),INDEX(Inhalte_Container!F:F,MATCH('Erbrachte Vorleistungen'!$G$6,Inhalte_Container!$A:$A,0)+ROW()-6),"")</f>
        <v/>
      </c>
      <c r="T102" s="29" t="str">
        <f>IF(ROW()&lt;COUNTIF(Inhalte_Container!$A:$A,'Erbrachte Vorleistungen'!$G$6)+ROW($O$6),INDEX(Inhalte_Container!I:I,MATCH('Erbrachte Vorleistungen'!$G$6,Inhalte_Container!$A:$A,0)+ROW()-6),"")</f>
        <v/>
      </c>
      <c r="U102" s="29" t="str">
        <f>IF(ROW()&lt;COUNTIF(Inhalte_Container!$A:$A,'Erbrachte Vorleistungen'!$G$6)+ROW($O$6),INDEX(Inhalte_Container!N:N,MATCH('Erbrachte Vorleistungen'!$G$6,Inhalte_Container!$A:$A,0)+ROW()-6),"")</f>
        <v/>
      </c>
      <c r="V102" t="str">
        <f t="shared" si="3"/>
        <v/>
      </c>
    </row>
    <row r="103" spans="14:22" x14ac:dyDescent="0.25">
      <c r="N103" s="30"/>
      <c r="R103" s="29" t="str">
        <f>IF(ROW()&lt;COUNTIF(Inhalte_Container!$A:$A,'Erbrachte Vorleistungen'!$G$6)+ROW($O$6),INDEX(Inhalte_Container!A:A,MATCH('Erbrachte Vorleistungen'!$G$6,Inhalte_Container!$A:$A,0)+ROW()-6),"")</f>
        <v/>
      </c>
      <c r="S103" s="29" t="str">
        <f>IF(ROW()&lt;COUNTIF(Inhalte_Container!$A:$A,'Erbrachte Vorleistungen'!$G$6)+ROW($O$6),INDEX(Inhalte_Container!F:F,MATCH('Erbrachte Vorleistungen'!$G$6,Inhalte_Container!$A:$A,0)+ROW()-6),"")</f>
        <v/>
      </c>
      <c r="T103" s="29" t="str">
        <f>IF(ROW()&lt;COUNTIF(Inhalte_Container!$A:$A,'Erbrachte Vorleistungen'!$G$6)+ROW($O$6),INDEX(Inhalte_Container!I:I,MATCH('Erbrachte Vorleistungen'!$G$6,Inhalte_Container!$A:$A,0)+ROW()-6),"")</f>
        <v/>
      </c>
      <c r="U103" s="29" t="str">
        <f>IF(ROW()&lt;COUNTIF(Inhalte_Container!$A:$A,'Erbrachte Vorleistungen'!$G$6)+ROW($O$6),INDEX(Inhalte_Container!N:N,MATCH('Erbrachte Vorleistungen'!$G$6,Inhalte_Container!$A:$A,0)+ROW()-6),"")</f>
        <v/>
      </c>
      <c r="V103" t="str">
        <f t="shared" si="3"/>
        <v/>
      </c>
    </row>
    <row r="104" spans="14:22" x14ac:dyDescent="0.25">
      <c r="N104" s="30"/>
      <c r="R104" s="29" t="str">
        <f>IF(ROW()&lt;COUNTIF(Inhalte_Container!$A:$A,'Erbrachte Vorleistungen'!$G$6)+ROW($O$6),INDEX(Inhalte_Container!A:A,MATCH('Erbrachte Vorleistungen'!$G$6,Inhalte_Container!$A:$A,0)+ROW()-6),"")</f>
        <v/>
      </c>
      <c r="S104" s="29" t="str">
        <f>IF(ROW()&lt;COUNTIF(Inhalte_Container!$A:$A,'Erbrachte Vorleistungen'!$G$6)+ROW($O$6),INDEX(Inhalte_Container!F:F,MATCH('Erbrachte Vorleistungen'!$G$6,Inhalte_Container!$A:$A,0)+ROW()-6),"")</f>
        <v/>
      </c>
      <c r="T104" s="29" t="str">
        <f>IF(ROW()&lt;COUNTIF(Inhalte_Container!$A:$A,'Erbrachte Vorleistungen'!$G$6)+ROW($O$6),INDEX(Inhalte_Container!I:I,MATCH('Erbrachte Vorleistungen'!$G$6,Inhalte_Container!$A:$A,0)+ROW()-6),"")</f>
        <v/>
      </c>
      <c r="U104" s="29" t="str">
        <f>IF(ROW()&lt;COUNTIF(Inhalte_Container!$A:$A,'Erbrachte Vorleistungen'!$G$6)+ROW($O$6),INDEX(Inhalte_Container!N:N,MATCH('Erbrachte Vorleistungen'!$G$6,Inhalte_Container!$A:$A,0)+ROW()-6),"")</f>
        <v/>
      </c>
      <c r="V104" t="str">
        <f t="shared" si="3"/>
        <v/>
      </c>
    </row>
    <row r="105" spans="14:22" x14ac:dyDescent="0.25">
      <c r="N105" s="30"/>
      <c r="R105" s="29" t="str">
        <f>IF(ROW()&lt;COUNTIF(Inhalte_Container!$A:$A,'Erbrachte Vorleistungen'!$G$6)+ROW($O$6),INDEX(Inhalte_Container!A:A,MATCH('Erbrachte Vorleistungen'!$G$6,Inhalte_Container!$A:$A,0)+ROW()-6),"")</f>
        <v/>
      </c>
      <c r="S105" s="29" t="str">
        <f>IF(ROW()&lt;COUNTIF(Inhalte_Container!$A:$A,'Erbrachte Vorleistungen'!$G$6)+ROW($O$6),INDEX(Inhalte_Container!F:F,MATCH('Erbrachte Vorleistungen'!$G$6,Inhalte_Container!$A:$A,0)+ROW()-6),"")</f>
        <v/>
      </c>
      <c r="T105" s="29" t="str">
        <f>IF(ROW()&lt;COUNTIF(Inhalte_Container!$A:$A,'Erbrachte Vorleistungen'!$G$6)+ROW($O$6),INDEX(Inhalte_Container!I:I,MATCH('Erbrachte Vorleistungen'!$G$6,Inhalte_Container!$A:$A,0)+ROW()-6),"")</f>
        <v/>
      </c>
      <c r="U105" s="29" t="str">
        <f>IF(ROW()&lt;COUNTIF(Inhalte_Container!$A:$A,'Erbrachte Vorleistungen'!$G$6)+ROW($O$6),INDEX(Inhalte_Container!N:N,MATCH('Erbrachte Vorleistungen'!$G$6,Inhalte_Container!$A:$A,0)+ROW()-6),"")</f>
        <v/>
      </c>
      <c r="V105" t="str">
        <f t="shared" si="3"/>
        <v/>
      </c>
    </row>
    <row r="106" spans="14:22" x14ac:dyDescent="0.25">
      <c r="N106" s="30"/>
      <c r="R106" s="29" t="str">
        <f>IF(ROW()&lt;COUNTIF(Inhalte_Container!$A:$A,'Erbrachte Vorleistungen'!$G$6)+ROW($O$6),INDEX(Inhalte_Container!A:A,MATCH('Erbrachte Vorleistungen'!$G$6,Inhalte_Container!$A:$A,0)+ROW()-6),"")</f>
        <v/>
      </c>
      <c r="S106" s="29" t="str">
        <f>IF(ROW()&lt;COUNTIF(Inhalte_Container!$A:$A,'Erbrachte Vorleistungen'!$G$6)+ROW($O$6),INDEX(Inhalte_Container!F:F,MATCH('Erbrachte Vorleistungen'!$G$6,Inhalte_Container!$A:$A,0)+ROW()-6),"")</f>
        <v/>
      </c>
      <c r="T106" s="29" t="str">
        <f>IF(ROW()&lt;COUNTIF(Inhalte_Container!$A:$A,'Erbrachte Vorleistungen'!$G$6)+ROW($O$6),INDEX(Inhalte_Container!I:I,MATCH('Erbrachte Vorleistungen'!$G$6,Inhalte_Container!$A:$A,0)+ROW()-6),"")</f>
        <v/>
      </c>
      <c r="U106" s="29" t="str">
        <f>IF(ROW()&lt;COUNTIF(Inhalte_Container!$A:$A,'Erbrachte Vorleistungen'!$G$6)+ROW($O$6),INDEX(Inhalte_Container!N:N,MATCH('Erbrachte Vorleistungen'!$G$6,Inhalte_Container!$A:$A,0)+ROW()-6),"")</f>
        <v/>
      </c>
      <c r="V106" t="str">
        <f t="shared" si="3"/>
        <v/>
      </c>
    </row>
    <row r="107" spans="14:22" x14ac:dyDescent="0.25">
      <c r="N107" s="30"/>
      <c r="R107" s="29" t="str">
        <f>IF(ROW()&lt;COUNTIF(Inhalte_Container!$A:$A,'Erbrachte Vorleistungen'!$G$6)+ROW($O$6),INDEX(Inhalte_Container!A:A,MATCH('Erbrachte Vorleistungen'!$G$6,Inhalte_Container!$A:$A,0)+ROW()-6),"")</f>
        <v/>
      </c>
      <c r="S107" s="29" t="str">
        <f>IF(ROW()&lt;COUNTIF(Inhalte_Container!$A:$A,'Erbrachte Vorleistungen'!$G$6)+ROW($O$6),INDEX(Inhalte_Container!F:F,MATCH('Erbrachte Vorleistungen'!$G$6,Inhalte_Container!$A:$A,0)+ROW()-6),"")</f>
        <v/>
      </c>
      <c r="T107" s="29" t="str">
        <f>IF(ROW()&lt;COUNTIF(Inhalte_Container!$A:$A,'Erbrachte Vorleistungen'!$G$6)+ROW($O$6),INDEX(Inhalte_Container!I:I,MATCH('Erbrachte Vorleistungen'!$G$6,Inhalte_Container!$A:$A,0)+ROW()-6),"")</f>
        <v/>
      </c>
      <c r="U107" s="29" t="str">
        <f>IF(ROW()&lt;COUNTIF(Inhalte_Container!$A:$A,'Erbrachte Vorleistungen'!$G$6)+ROW($O$6),INDEX(Inhalte_Container!N:N,MATCH('Erbrachte Vorleistungen'!$G$6,Inhalte_Container!$A:$A,0)+ROW()-6),"")</f>
        <v/>
      </c>
      <c r="V107" t="str">
        <f t="shared" si="3"/>
        <v/>
      </c>
    </row>
    <row r="108" spans="14:22" x14ac:dyDescent="0.25">
      <c r="N108" s="30"/>
      <c r="R108" s="29" t="str">
        <f>IF(ROW()&lt;COUNTIF(Inhalte_Container!$A:$A,'Erbrachte Vorleistungen'!$G$6)+ROW($O$6),INDEX(Inhalte_Container!A:A,MATCH('Erbrachte Vorleistungen'!$G$6,Inhalte_Container!$A:$A,0)+ROW()-6),"")</f>
        <v/>
      </c>
      <c r="S108" s="29" t="str">
        <f>IF(ROW()&lt;COUNTIF(Inhalte_Container!$A:$A,'Erbrachte Vorleistungen'!$G$6)+ROW($O$6),INDEX(Inhalte_Container!F:F,MATCH('Erbrachte Vorleistungen'!$G$6,Inhalte_Container!$A:$A,0)+ROW()-6),"")</f>
        <v/>
      </c>
      <c r="T108" s="29" t="str">
        <f>IF(ROW()&lt;COUNTIF(Inhalte_Container!$A:$A,'Erbrachte Vorleistungen'!$G$6)+ROW($O$6),INDEX(Inhalte_Container!I:I,MATCH('Erbrachte Vorleistungen'!$G$6,Inhalte_Container!$A:$A,0)+ROW()-6),"")</f>
        <v/>
      </c>
      <c r="U108" s="29" t="str">
        <f>IF(ROW()&lt;COUNTIF(Inhalte_Container!$A:$A,'Erbrachte Vorleistungen'!$G$6)+ROW($O$6),INDEX(Inhalte_Container!N:N,MATCH('Erbrachte Vorleistungen'!$G$6,Inhalte_Container!$A:$A,0)+ROW()-6),"")</f>
        <v/>
      </c>
      <c r="V108" t="str">
        <f t="shared" si="3"/>
        <v/>
      </c>
    </row>
    <row r="109" spans="14:22" x14ac:dyDescent="0.25">
      <c r="N109" s="30"/>
      <c r="R109" s="29" t="str">
        <f>IF(ROW()&lt;COUNTIF(Inhalte_Container!$A:$A,'Erbrachte Vorleistungen'!$G$6)+ROW($O$6),INDEX(Inhalte_Container!A:A,MATCH('Erbrachte Vorleistungen'!$G$6,Inhalte_Container!$A:$A,0)+ROW()-6),"")</f>
        <v/>
      </c>
      <c r="S109" s="29" t="str">
        <f>IF(ROW()&lt;COUNTIF(Inhalte_Container!$A:$A,'Erbrachte Vorleistungen'!$G$6)+ROW($O$6),INDEX(Inhalte_Container!F:F,MATCH('Erbrachte Vorleistungen'!$G$6,Inhalte_Container!$A:$A,0)+ROW()-6),"")</f>
        <v/>
      </c>
      <c r="T109" s="29" t="str">
        <f>IF(ROW()&lt;COUNTIF(Inhalte_Container!$A:$A,'Erbrachte Vorleistungen'!$G$6)+ROW($O$6),INDEX(Inhalte_Container!I:I,MATCH('Erbrachte Vorleistungen'!$G$6,Inhalte_Container!$A:$A,0)+ROW()-6),"")</f>
        <v/>
      </c>
      <c r="U109" s="29" t="str">
        <f>IF(ROW()&lt;COUNTIF(Inhalte_Container!$A:$A,'Erbrachte Vorleistungen'!$G$6)+ROW($O$6),INDEX(Inhalte_Container!N:N,MATCH('Erbrachte Vorleistungen'!$G$6,Inhalte_Container!$A:$A,0)+ROW()-6),"")</f>
        <v/>
      </c>
      <c r="V109" t="str">
        <f t="shared" si="3"/>
        <v/>
      </c>
    </row>
    <row r="110" spans="14:22" x14ac:dyDescent="0.25">
      <c r="N110" s="30"/>
      <c r="R110" s="29" t="str">
        <f>IF(ROW()&lt;COUNTIF(Inhalte_Container!$A:$A,'Erbrachte Vorleistungen'!$G$6)+ROW($O$6),INDEX(Inhalte_Container!A:A,MATCH('Erbrachte Vorleistungen'!$G$6,Inhalte_Container!$A:$A,0)+ROW()-6),"")</f>
        <v/>
      </c>
      <c r="S110" s="29" t="str">
        <f>IF(ROW()&lt;COUNTIF(Inhalte_Container!$A:$A,'Erbrachte Vorleistungen'!$G$6)+ROW($O$6),INDEX(Inhalte_Container!F:F,MATCH('Erbrachte Vorleistungen'!$G$6,Inhalte_Container!$A:$A,0)+ROW()-6),"")</f>
        <v/>
      </c>
      <c r="T110" s="29" t="str">
        <f>IF(ROW()&lt;COUNTIF(Inhalte_Container!$A:$A,'Erbrachte Vorleistungen'!$G$6)+ROW($O$6),INDEX(Inhalte_Container!I:I,MATCH('Erbrachte Vorleistungen'!$G$6,Inhalte_Container!$A:$A,0)+ROW()-6),"")</f>
        <v/>
      </c>
      <c r="U110" s="29" t="str">
        <f>IF(ROW()&lt;COUNTIF(Inhalte_Container!$A:$A,'Erbrachte Vorleistungen'!$G$6)+ROW($O$6),INDEX(Inhalte_Container!N:N,MATCH('Erbrachte Vorleistungen'!$G$6,Inhalte_Container!$A:$A,0)+ROW()-6),"")</f>
        <v/>
      </c>
      <c r="V110" t="str">
        <f t="shared" si="3"/>
        <v/>
      </c>
    </row>
    <row r="111" spans="14:22" x14ac:dyDescent="0.25">
      <c r="N111" s="30"/>
      <c r="R111" s="29" t="str">
        <f>IF(ROW()&lt;COUNTIF(Inhalte_Container!$A:$A,'Erbrachte Vorleistungen'!$G$6)+ROW($O$6),INDEX(Inhalte_Container!A:A,MATCH('Erbrachte Vorleistungen'!$G$6,Inhalte_Container!$A:$A,0)+ROW()-6),"")</f>
        <v/>
      </c>
      <c r="S111" s="29" t="str">
        <f>IF(ROW()&lt;COUNTIF(Inhalte_Container!$A:$A,'Erbrachte Vorleistungen'!$G$6)+ROW($O$6),INDEX(Inhalte_Container!F:F,MATCH('Erbrachte Vorleistungen'!$G$6,Inhalte_Container!$A:$A,0)+ROW()-6),"")</f>
        <v/>
      </c>
      <c r="T111" s="29" t="str">
        <f>IF(ROW()&lt;COUNTIF(Inhalte_Container!$A:$A,'Erbrachte Vorleistungen'!$G$6)+ROW($O$6),INDEX(Inhalte_Container!I:I,MATCH('Erbrachte Vorleistungen'!$G$6,Inhalte_Container!$A:$A,0)+ROW()-6),"")</f>
        <v/>
      </c>
      <c r="U111" s="29" t="str">
        <f>IF(ROW()&lt;COUNTIF(Inhalte_Container!$A:$A,'Erbrachte Vorleistungen'!$G$6)+ROW($O$6),INDEX(Inhalte_Container!N:N,MATCH('Erbrachte Vorleistungen'!$G$6,Inhalte_Container!$A:$A,0)+ROW()-6),"")</f>
        <v/>
      </c>
      <c r="V111" t="str">
        <f t="shared" si="3"/>
        <v/>
      </c>
    </row>
    <row r="112" spans="14:22" x14ac:dyDescent="0.25">
      <c r="N112" s="30"/>
      <c r="R112" s="29" t="str">
        <f>IF(ROW()&lt;COUNTIF(Inhalte_Container!$A:$A,'Erbrachte Vorleistungen'!$G$6)+ROW($O$6),INDEX(Inhalte_Container!A:A,MATCH('Erbrachte Vorleistungen'!$G$6,Inhalte_Container!$A:$A,0)+ROW()-6),"")</f>
        <v/>
      </c>
      <c r="S112" s="29" t="str">
        <f>IF(ROW()&lt;COUNTIF(Inhalte_Container!$A:$A,'Erbrachte Vorleistungen'!$G$6)+ROW($O$6),INDEX(Inhalte_Container!F:F,MATCH('Erbrachte Vorleistungen'!$G$6,Inhalte_Container!$A:$A,0)+ROW()-6),"")</f>
        <v/>
      </c>
      <c r="T112" s="29" t="str">
        <f>IF(ROW()&lt;COUNTIF(Inhalte_Container!$A:$A,'Erbrachte Vorleistungen'!$G$6)+ROW($O$6),INDEX(Inhalte_Container!I:I,MATCH('Erbrachte Vorleistungen'!$G$6,Inhalte_Container!$A:$A,0)+ROW()-6),"")</f>
        <v/>
      </c>
      <c r="U112" s="29" t="str">
        <f>IF(ROW()&lt;COUNTIF(Inhalte_Container!$A:$A,'Erbrachte Vorleistungen'!$G$6)+ROW($O$6),INDEX(Inhalte_Container!N:N,MATCH('Erbrachte Vorleistungen'!$G$6,Inhalte_Container!$A:$A,0)+ROW()-6),"")</f>
        <v/>
      </c>
      <c r="V112" t="str">
        <f t="shared" si="3"/>
        <v/>
      </c>
    </row>
    <row r="113" spans="14:22" x14ac:dyDescent="0.25">
      <c r="N113" s="30"/>
      <c r="R113" s="29" t="str">
        <f>IF(ROW()&lt;COUNTIF(Inhalte_Container!$A:$A,'Erbrachte Vorleistungen'!$G$6)+ROW($O$6),INDEX(Inhalte_Container!A:A,MATCH('Erbrachte Vorleistungen'!$G$6,Inhalte_Container!$A:$A,0)+ROW()-6),"")</f>
        <v/>
      </c>
      <c r="S113" s="29" t="str">
        <f>IF(ROW()&lt;COUNTIF(Inhalte_Container!$A:$A,'Erbrachte Vorleistungen'!$G$6)+ROW($O$6),INDEX(Inhalte_Container!F:F,MATCH('Erbrachte Vorleistungen'!$G$6,Inhalte_Container!$A:$A,0)+ROW()-6),"")</f>
        <v/>
      </c>
      <c r="T113" s="29" t="str">
        <f>IF(ROW()&lt;COUNTIF(Inhalte_Container!$A:$A,'Erbrachte Vorleistungen'!$G$6)+ROW($O$6),INDEX(Inhalte_Container!I:I,MATCH('Erbrachte Vorleistungen'!$G$6,Inhalte_Container!$A:$A,0)+ROW()-6),"")</f>
        <v/>
      </c>
      <c r="U113" s="29" t="str">
        <f>IF(ROW()&lt;COUNTIF(Inhalte_Container!$A:$A,'Erbrachte Vorleistungen'!$G$6)+ROW($O$6),INDEX(Inhalte_Container!N:N,MATCH('Erbrachte Vorleistungen'!$G$6,Inhalte_Container!$A:$A,0)+ROW()-6),"")</f>
        <v/>
      </c>
      <c r="V113" t="str">
        <f t="shared" si="3"/>
        <v/>
      </c>
    </row>
    <row r="114" spans="14:22" x14ac:dyDescent="0.25">
      <c r="N114" s="30"/>
      <c r="R114" s="29" t="str">
        <f>IF(ROW()&lt;COUNTIF(Inhalte_Container!$A:$A,'Erbrachte Vorleistungen'!$G$6)+ROW($O$6),INDEX(Inhalte_Container!A:A,MATCH('Erbrachte Vorleistungen'!$G$6,Inhalte_Container!$A:$A,0)+ROW()-6),"")</f>
        <v/>
      </c>
      <c r="S114" s="29" t="str">
        <f>IF(ROW()&lt;COUNTIF(Inhalte_Container!$A:$A,'Erbrachte Vorleistungen'!$G$6)+ROW($O$6),INDEX(Inhalte_Container!F:F,MATCH('Erbrachte Vorleistungen'!$G$6,Inhalte_Container!$A:$A,0)+ROW()-6),"")</f>
        <v/>
      </c>
      <c r="T114" s="29" t="str">
        <f>IF(ROW()&lt;COUNTIF(Inhalte_Container!$A:$A,'Erbrachte Vorleistungen'!$G$6)+ROW($O$6),INDEX(Inhalte_Container!I:I,MATCH('Erbrachte Vorleistungen'!$G$6,Inhalte_Container!$A:$A,0)+ROW()-6),"")</f>
        <v/>
      </c>
      <c r="U114" s="29" t="str">
        <f>IF(ROW()&lt;COUNTIF(Inhalte_Container!$A:$A,'Erbrachte Vorleistungen'!$G$6)+ROW($O$6),INDEX(Inhalte_Container!N:N,MATCH('Erbrachte Vorleistungen'!$G$6,Inhalte_Container!$A:$A,0)+ROW()-6),"")</f>
        <v/>
      </c>
      <c r="V114" t="str">
        <f t="shared" si="3"/>
        <v/>
      </c>
    </row>
    <row r="115" spans="14:22" x14ac:dyDescent="0.25">
      <c r="N115" s="30"/>
      <c r="R115" s="29" t="str">
        <f>IF(ROW()&lt;COUNTIF(Inhalte_Container!$A:$A,'Erbrachte Vorleistungen'!$G$6)+ROW($O$6),INDEX(Inhalte_Container!A:A,MATCH('Erbrachte Vorleistungen'!$G$6,Inhalte_Container!$A:$A,0)+ROW()-6),"")</f>
        <v/>
      </c>
      <c r="S115" s="29" t="str">
        <f>IF(ROW()&lt;COUNTIF(Inhalte_Container!$A:$A,'Erbrachte Vorleistungen'!$G$6)+ROW($O$6),INDEX(Inhalte_Container!F:F,MATCH('Erbrachte Vorleistungen'!$G$6,Inhalte_Container!$A:$A,0)+ROW()-6),"")</f>
        <v/>
      </c>
      <c r="T115" s="29" t="str">
        <f>IF(ROW()&lt;COUNTIF(Inhalte_Container!$A:$A,'Erbrachte Vorleistungen'!$G$6)+ROW($O$6),INDEX(Inhalte_Container!I:I,MATCH('Erbrachte Vorleistungen'!$G$6,Inhalte_Container!$A:$A,0)+ROW()-6),"")</f>
        <v/>
      </c>
      <c r="U115" s="29" t="str">
        <f>IF(ROW()&lt;COUNTIF(Inhalte_Container!$A:$A,'Erbrachte Vorleistungen'!$G$6)+ROW($O$6),INDEX(Inhalte_Container!N:N,MATCH('Erbrachte Vorleistungen'!$G$6,Inhalte_Container!$A:$A,0)+ROW()-6),"")</f>
        <v/>
      </c>
      <c r="V115" t="str">
        <f t="shared" si="3"/>
        <v/>
      </c>
    </row>
    <row r="116" spans="14:22" x14ac:dyDescent="0.25">
      <c r="N116" s="30"/>
      <c r="R116" s="29" t="str">
        <f>IF(ROW()&lt;COUNTIF(Inhalte_Container!$A:$A,'Erbrachte Vorleistungen'!$G$6)+ROW($O$6),INDEX(Inhalte_Container!A:A,MATCH('Erbrachte Vorleistungen'!$G$6,Inhalte_Container!$A:$A,0)+ROW()-6),"")</f>
        <v/>
      </c>
      <c r="S116" s="29" t="str">
        <f>IF(ROW()&lt;COUNTIF(Inhalte_Container!$A:$A,'Erbrachte Vorleistungen'!$G$6)+ROW($O$6),INDEX(Inhalte_Container!F:F,MATCH('Erbrachte Vorleistungen'!$G$6,Inhalte_Container!$A:$A,0)+ROW()-6),"")</f>
        <v/>
      </c>
      <c r="T116" s="29" t="str">
        <f>IF(ROW()&lt;COUNTIF(Inhalte_Container!$A:$A,'Erbrachte Vorleistungen'!$G$6)+ROW($O$6),INDEX(Inhalte_Container!I:I,MATCH('Erbrachte Vorleistungen'!$G$6,Inhalte_Container!$A:$A,0)+ROW()-6),"")</f>
        <v/>
      </c>
      <c r="U116" s="29" t="str">
        <f>IF(ROW()&lt;COUNTIF(Inhalte_Container!$A:$A,'Erbrachte Vorleistungen'!$G$6)+ROW($O$6),INDEX(Inhalte_Container!N:N,MATCH('Erbrachte Vorleistungen'!$G$6,Inhalte_Container!$A:$A,0)+ROW()-6),"")</f>
        <v/>
      </c>
      <c r="V116" t="str">
        <f t="shared" si="3"/>
        <v/>
      </c>
    </row>
    <row r="117" spans="14:22" x14ac:dyDescent="0.25">
      <c r="N117" s="30"/>
      <c r="R117" s="29" t="str">
        <f>IF(ROW()&lt;COUNTIF(Inhalte_Container!$A:$A,'Erbrachte Vorleistungen'!$G$6)+ROW($O$6),INDEX(Inhalte_Container!A:A,MATCH('Erbrachte Vorleistungen'!$G$6,Inhalte_Container!$A:$A,0)+ROW()-6),"")</f>
        <v/>
      </c>
      <c r="S117" s="29" t="str">
        <f>IF(ROW()&lt;COUNTIF(Inhalte_Container!$A:$A,'Erbrachte Vorleistungen'!$G$6)+ROW($O$6),INDEX(Inhalte_Container!F:F,MATCH('Erbrachte Vorleistungen'!$G$6,Inhalte_Container!$A:$A,0)+ROW()-6),"")</f>
        <v/>
      </c>
      <c r="T117" s="29" t="str">
        <f>IF(ROW()&lt;COUNTIF(Inhalte_Container!$A:$A,'Erbrachte Vorleistungen'!$G$6)+ROW($O$6),INDEX(Inhalte_Container!I:I,MATCH('Erbrachte Vorleistungen'!$G$6,Inhalte_Container!$A:$A,0)+ROW()-6),"")</f>
        <v/>
      </c>
      <c r="U117" s="29" t="str">
        <f>IF(ROW()&lt;COUNTIF(Inhalte_Container!$A:$A,'Erbrachte Vorleistungen'!$G$6)+ROW($O$6),INDEX(Inhalte_Container!N:N,MATCH('Erbrachte Vorleistungen'!$G$6,Inhalte_Container!$A:$A,0)+ROW()-6),"")</f>
        <v/>
      </c>
      <c r="V117" t="str">
        <f t="shared" si="3"/>
        <v/>
      </c>
    </row>
    <row r="118" spans="14:22" x14ac:dyDescent="0.25">
      <c r="N118" s="30"/>
      <c r="R118" s="29" t="str">
        <f>IF(ROW()&lt;COUNTIF(Inhalte_Container!$A:$A,'Erbrachte Vorleistungen'!$G$6)+ROW($O$6),INDEX(Inhalte_Container!A:A,MATCH('Erbrachte Vorleistungen'!$G$6,Inhalte_Container!$A:$A,0)+ROW()-6),"")</f>
        <v/>
      </c>
      <c r="S118" s="29" t="str">
        <f>IF(ROW()&lt;COUNTIF(Inhalte_Container!$A:$A,'Erbrachte Vorleistungen'!$G$6)+ROW($O$6),INDEX(Inhalte_Container!F:F,MATCH('Erbrachte Vorleistungen'!$G$6,Inhalte_Container!$A:$A,0)+ROW()-6),"")</f>
        <v/>
      </c>
      <c r="T118" s="29" t="str">
        <f>IF(ROW()&lt;COUNTIF(Inhalte_Container!$A:$A,'Erbrachte Vorleistungen'!$G$6)+ROW($O$6),INDEX(Inhalte_Container!I:I,MATCH('Erbrachte Vorleistungen'!$G$6,Inhalte_Container!$A:$A,0)+ROW()-6),"")</f>
        <v/>
      </c>
      <c r="U118" s="29" t="str">
        <f>IF(ROW()&lt;COUNTIF(Inhalte_Container!$A:$A,'Erbrachte Vorleistungen'!$G$6)+ROW($O$6),INDEX(Inhalte_Container!N:N,MATCH('Erbrachte Vorleistungen'!$G$6,Inhalte_Container!$A:$A,0)+ROW()-6),"")</f>
        <v/>
      </c>
      <c r="V118" t="str">
        <f t="shared" si="3"/>
        <v/>
      </c>
    </row>
    <row r="119" spans="14:22" x14ac:dyDescent="0.25">
      <c r="N119" s="30"/>
      <c r="R119" s="29" t="str">
        <f>IF(ROW()&lt;COUNTIF(Inhalte_Container!$A:$A,'Erbrachte Vorleistungen'!$G$6)+ROW($O$6),INDEX(Inhalte_Container!A:A,MATCH('Erbrachte Vorleistungen'!$G$6,Inhalte_Container!$A:$A,0)+ROW()-6),"")</f>
        <v/>
      </c>
      <c r="S119" s="29" t="str">
        <f>IF(ROW()&lt;COUNTIF(Inhalte_Container!$A:$A,'Erbrachte Vorleistungen'!$G$6)+ROW($O$6),INDEX(Inhalte_Container!F:F,MATCH('Erbrachte Vorleistungen'!$G$6,Inhalte_Container!$A:$A,0)+ROW()-6),"")</f>
        <v/>
      </c>
      <c r="T119" s="29" t="str">
        <f>IF(ROW()&lt;COUNTIF(Inhalte_Container!$A:$A,'Erbrachte Vorleistungen'!$G$6)+ROW($O$6),INDEX(Inhalte_Container!I:I,MATCH('Erbrachte Vorleistungen'!$G$6,Inhalte_Container!$A:$A,0)+ROW()-6),"")</f>
        <v/>
      </c>
      <c r="U119" s="29" t="str">
        <f>IF(ROW()&lt;COUNTIF(Inhalte_Container!$A:$A,'Erbrachte Vorleistungen'!$G$6)+ROW($O$6),INDEX(Inhalte_Container!N:N,MATCH('Erbrachte Vorleistungen'!$G$6,Inhalte_Container!$A:$A,0)+ROW()-6),"")</f>
        <v/>
      </c>
      <c r="V119" t="str">
        <f t="shared" si="3"/>
        <v/>
      </c>
    </row>
    <row r="120" spans="14:22" x14ac:dyDescent="0.25">
      <c r="N120" s="30"/>
      <c r="R120" s="29" t="str">
        <f>IF(ROW()&lt;COUNTIF(Inhalte_Container!$A:$A,'Erbrachte Vorleistungen'!$G$6)+ROW($O$6),INDEX(Inhalte_Container!A:A,MATCH('Erbrachte Vorleistungen'!$G$6,Inhalte_Container!$A:$A,0)+ROW()-6),"")</f>
        <v/>
      </c>
      <c r="S120" s="29" t="str">
        <f>IF(ROW()&lt;COUNTIF(Inhalte_Container!$A:$A,'Erbrachte Vorleistungen'!$G$6)+ROW($O$6),INDEX(Inhalte_Container!F:F,MATCH('Erbrachte Vorleistungen'!$G$6,Inhalte_Container!$A:$A,0)+ROW()-6),"")</f>
        <v/>
      </c>
      <c r="T120" s="29" t="str">
        <f>IF(ROW()&lt;COUNTIF(Inhalte_Container!$A:$A,'Erbrachte Vorleistungen'!$G$6)+ROW($O$6),INDEX(Inhalte_Container!I:I,MATCH('Erbrachte Vorleistungen'!$G$6,Inhalte_Container!$A:$A,0)+ROW()-6),"")</f>
        <v/>
      </c>
      <c r="U120" s="29" t="str">
        <f>IF(ROW()&lt;COUNTIF(Inhalte_Container!$A:$A,'Erbrachte Vorleistungen'!$G$6)+ROW($O$6),INDEX(Inhalte_Container!N:N,MATCH('Erbrachte Vorleistungen'!$G$6,Inhalte_Container!$A:$A,0)+ROW()-6),"")</f>
        <v/>
      </c>
      <c r="V120" t="str">
        <f t="shared" si="3"/>
        <v/>
      </c>
    </row>
    <row r="121" spans="14:22" x14ac:dyDescent="0.25">
      <c r="N121" s="30"/>
      <c r="R121" s="29" t="str">
        <f>IF(ROW()&lt;COUNTIF(Inhalte_Container!$A:$A,'Erbrachte Vorleistungen'!$G$6)+ROW($O$6),INDEX(Inhalte_Container!A:A,MATCH('Erbrachte Vorleistungen'!$G$6,Inhalte_Container!$A:$A,0)+ROW()-6),"")</f>
        <v/>
      </c>
      <c r="S121" s="29" t="str">
        <f>IF(ROW()&lt;COUNTIF(Inhalte_Container!$A:$A,'Erbrachte Vorleistungen'!$G$6)+ROW($O$6),INDEX(Inhalte_Container!F:F,MATCH('Erbrachte Vorleistungen'!$G$6,Inhalte_Container!$A:$A,0)+ROW()-6),"")</f>
        <v/>
      </c>
      <c r="T121" s="29" t="str">
        <f>IF(ROW()&lt;COUNTIF(Inhalte_Container!$A:$A,'Erbrachte Vorleistungen'!$G$6)+ROW($O$6),INDEX(Inhalte_Container!I:I,MATCH('Erbrachte Vorleistungen'!$G$6,Inhalte_Container!$A:$A,0)+ROW()-6),"")</f>
        <v/>
      </c>
      <c r="U121" s="29" t="str">
        <f>IF(ROW()&lt;COUNTIF(Inhalte_Container!$A:$A,'Erbrachte Vorleistungen'!$G$6)+ROW($O$6),INDEX(Inhalte_Container!N:N,MATCH('Erbrachte Vorleistungen'!$G$6,Inhalte_Container!$A:$A,0)+ROW()-6),"")</f>
        <v/>
      </c>
      <c r="V121" t="str">
        <f t="shared" si="3"/>
        <v/>
      </c>
    </row>
    <row r="122" spans="14:22" x14ac:dyDescent="0.25">
      <c r="N122" s="30"/>
      <c r="R122" s="29" t="str">
        <f>IF(ROW()&lt;COUNTIF(Inhalte_Container!$A:$A,'Erbrachte Vorleistungen'!$G$6)+ROW($O$6),INDEX(Inhalte_Container!A:A,MATCH('Erbrachte Vorleistungen'!$G$6,Inhalte_Container!$A:$A,0)+ROW()-6),"")</f>
        <v/>
      </c>
      <c r="S122" s="29" t="str">
        <f>IF(ROW()&lt;COUNTIF(Inhalte_Container!$A:$A,'Erbrachte Vorleistungen'!$G$6)+ROW($O$6),INDEX(Inhalte_Container!F:F,MATCH('Erbrachte Vorleistungen'!$G$6,Inhalte_Container!$A:$A,0)+ROW()-6),"")</f>
        <v/>
      </c>
      <c r="T122" s="29" t="str">
        <f>IF(ROW()&lt;COUNTIF(Inhalte_Container!$A:$A,'Erbrachte Vorleistungen'!$G$6)+ROW($O$6),INDEX(Inhalte_Container!I:I,MATCH('Erbrachte Vorleistungen'!$G$6,Inhalte_Container!$A:$A,0)+ROW()-6),"")</f>
        <v/>
      </c>
      <c r="U122" s="29" t="str">
        <f>IF(ROW()&lt;COUNTIF(Inhalte_Container!$A:$A,'Erbrachte Vorleistungen'!$G$6)+ROW($O$6),INDEX(Inhalte_Container!N:N,MATCH('Erbrachte Vorleistungen'!$G$6,Inhalte_Container!$A:$A,0)+ROW()-6),"")</f>
        <v/>
      </c>
      <c r="V122" t="str">
        <f t="shared" si="3"/>
        <v/>
      </c>
    </row>
    <row r="123" spans="14:22" x14ac:dyDescent="0.25">
      <c r="N123" s="30"/>
      <c r="R123" s="29" t="str">
        <f>IF(ROW()&lt;COUNTIF(Inhalte_Container!$A:$A,'Erbrachte Vorleistungen'!$G$6)+ROW($O$6),INDEX(Inhalte_Container!A:A,MATCH('Erbrachte Vorleistungen'!$G$6,Inhalte_Container!$A:$A,0)+ROW()-6),"")</f>
        <v/>
      </c>
      <c r="S123" s="29" t="str">
        <f>IF(ROW()&lt;COUNTIF(Inhalte_Container!$A:$A,'Erbrachte Vorleistungen'!$G$6)+ROW($O$6),INDEX(Inhalte_Container!F:F,MATCH('Erbrachte Vorleistungen'!$G$6,Inhalte_Container!$A:$A,0)+ROW()-6),"")</f>
        <v/>
      </c>
      <c r="T123" s="29" t="str">
        <f>IF(ROW()&lt;COUNTIF(Inhalte_Container!$A:$A,'Erbrachte Vorleistungen'!$G$6)+ROW($O$6),INDEX(Inhalte_Container!I:I,MATCH('Erbrachte Vorleistungen'!$G$6,Inhalte_Container!$A:$A,0)+ROW()-6),"")</f>
        <v/>
      </c>
      <c r="U123" s="29" t="str">
        <f>IF(ROW()&lt;COUNTIF(Inhalte_Container!$A:$A,'Erbrachte Vorleistungen'!$G$6)+ROW($O$6),INDEX(Inhalte_Container!N:N,MATCH('Erbrachte Vorleistungen'!$G$6,Inhalte_Container!$A:$A,0)+ROW()-6),"")</f>
        <v/>
      </c>
      <c r="V123" t="str">
        <f t="shared" si="3"/>
        <v/>
      </c>
    </row>
    <row r="124" spans="14:22" x14ac:dyDescent="0.25">
      <c r="N124" s="30"/>
      <c r="R124" s="29" t="str">
        <f>IF(ROW()&lt;COUNTIF(Inhalte_Container!$A:$A,'Erbrachte Vorleistungen'!$G$6)+ROW($O$6),INDEX(Inhalte_Container!A:A,MATCH('Erbrachte Vorleistungen'!$G$6,Inhalte_Container!$A:$A,0)+ROW()-6),"")</f>
        <v/>
      </c>
      <c r="S124" s="29" t="str">
        <f>IF(ROW()&lt;COUNTIF(Inhalte_Container!$A:$A,'Erbrachte Vorleistungen'!$G$6)+ROW($O$6),INDEX(Inhalte_Container!F:F,MATCH('Erbrachte Vorleistungen'!$G$6,Inhalte_Container!$A:$A,0)+ROW()-6),"")</f>
        <v/>
      </c>
      <c r="T124" s="29" t="str">
        <f>IF(ROW()&lt;COUNTIF(Inhalte_Container!$A:$A,'Erbrachte Vorleistungen'!$G$6)+ROW($O$6),INDEX(Inhalte_Container!I:I,MATCH('Erbrachte Vorleistungen'!$G$6,Inhalte_Container!$A:$A,0)+ROW()-6),"")</f>
        <v/>
      </c>
      <c r="U124" s="29" t="str">
        <f>IF(ROW()&lt;COUNTIF(Inhalte_Container!$A:$A,'Erbrachte Vorleistungen'!$G$6)+ROW($O$6),INDEX(Inhalte_Container!N:N,MATCH('Erbrachte Vorleistungen'!$G$6,Inhalte_Container!$A:$A,0)+ROW()-6),"")</f>
        <v/>
      </c>
      <c r="V124" t="str">
        <f t="shared" si="3"/>
        <v/>
      </c>
    </row>
    <row r="125" spans="14:22" x14ac:dyDescent="0.25">
      <c r="N125" s="30"/>
      <c r="R125" s="29" t="str">
        <f>IF(ROW()&lt;COUNTIF(Inhalte_Container!$A:$A,'Erbrachte Vorleistungen'!$G$6)+ROW($O$6),INDEX(Inhalte_Container!A:A,MATCH('Erbrachte Vorleistungen'!$G$6,Inhalte_Container!$A:$A,0)+ROW()-6),"")</f>
        <v/>
      </c>
      <c r="S125" s="29" t="str">
        <f>IF(ROW()&lt;COUNTIF(Inhalte_Container!$A:$A,'Erbrachte Vorleistungen'!$G$6)+ROW($O$6),INDEX(Inhalte_Container!F:F,MATCH('Erbrachte Vorleistungen'!$G$6,Inhalte_Container!$A:$A,0)+ROW()-6),"")</f>
        <v/>
      </c>
      <c r="T125" s="29" t="str">
        <f>IF(ROW()&lt;COUNTIF(Inhalte_Container!$A:$A,'Erbrachte Vorleistungen'!$G$6)+ROW($O$6),INDEX(Inhalte_Container!I:I,MATCH('Erbrachte Vorleistungen'!$G$6,Inhalte_Container!$A:$A,0)+ROW()-6),"")</f>
        <v/>
      </c>
      <c r="U125" s="29" t="str">
        <f>IF(ROW()&lt;COUNTIF(Inhalte_Container!$A:$A,'Erbrachte Vorleistungen'!$G$6)+ROW($O$6),INDEX(Inhalte_Container!N:N,MATCH('Erbrachte Vorleistungen'!$G$6,Inhalte_Container!$A:$A,0)+ROW()-6),"")</f>
        <v/>
      </c>
      <c r="V125" t="str">
        <f t="shared" si="3"/>
        <v/>
      </c>
    </row>
    <row r="126" spans="14:22" x14ac:dyDescent="0.25">
      <c r="N126" s="30"/>
      <c r="R126" s="29" t="str">
        <f>IF(ROW()&lt;COUNTIF(Inhalte_Container!$A:$A,'Erbrachte Vorleistungen'!$G$6)+ROW($O$6),INDEX(Inhalte_Container!A:A,MATCH('Erbrachte Vorleistungen'!$G$6,Inhalte_Container!$A:$A,0)+ROW()-6),"")</f>
        <v/>
      </c>
      <c r="S126" s="29" t="str">
        <f>IF(ROW()&lt;COUNTIF(Inhalte_Container!$A:$A,'Erbrachte Vorleistungen'!$G$6)+ROW($O$6),INDEX(Inhalte_Container!F:F,MATCH('Erbrachte Vorleistungen'!$G$6,Inhalte_Container!$A:$A,0)+ROW()-6),"")</f>
        <v/>
      </c>
      <c r="T126" s="29" t="str">
        <f>IF(ROW()&lt;COUNTIF(Inhalte_Container!$A:$A,'Erbrachte Vorleistungen'!$G$6)+ROW($O$6),INDEX(Inhalte_Container!I:I,MATCH('Erbrachte Vorleistungen'!$G$6,Inhalte_Container!$A:$A,0)+ROW()-6),"")</f>
        <v/>
      </c>
      <c r="U126" s="29" t="str">
        <f>IF(ROW()&lt;COUNTIF(Inhalte_Container!$A:$A,'Erbrachte Vorleistungen'!$G$6)+ROW($O$6),INDEX(Inhalte_Container!N:N,MATCH('Erbrachte Vorleistungen'!$G$6,Inhalte_Container!$A:$A,0)+ROW()-6),"")</f>
        <v/>
      </c>
      <c r="V126" t="str">
        <f t="shared" si="3"/>
        <v/>
      </c>
    </row>
    <row r="127" spans="14:22" x14ac:dyDescent="0.25">
      <c r="N127" s="30"/>
      <c r="R127" s="29" t="str">
        <f>IF(ROW()&lt;COUNTIF(Inhalte_Container!$A:$A,'Erbrachte Vorleistungen'!$G$6)+ROW($O$6),INDEX(Inhalte_Container!A:A,MATCH('Erbrachte Vorleistungen'!$G$6,Inhalte_Container!$A:$A,0)+ROW()-6),"")</f>
        <v/>
      </c>
      <c r="S127" s="29" t="str">
        <f>IF(ROW()&lt;COUNTIF(Inhalte_Container!$A:$A,'Erbrachte Vorleistungen'!$G$6)+ROW($O$6),INDEX(Inhalte_Container!F:F,MATCH('Erbrachte Vorleistungen'!$G$6,Inhalte_Container!$A:$A,0)+ROW()-6),"")</f>
        <v/>
      </c>
      <c r="T127" s="29" t="str">
        <f>IF(ROW()&lt;COUNTIF(Inhalte_Container!$A:$A,'Erbrachte Vorleistungen'!$G$6)+ROW($O$6),INDEX(Inhalte_Container!I:I,MATCH('Erbrachte Vorleistungen'!$G$6,Inhalte_Container!$A:$A,0)+ROW()-6),"")</f>
        <v/>
      </c>
      <c r="U127" s="29" t="str">
        <f>IF(ROW()&lt;COUNTIF(Inhalte_Container!$A:$A,'Erbrachte Vorleistungen'!$G$6)+ROW($O$6),INDEX(Inhalte_Container!N:N,MATCH('Erbrachte Vorleistungen'!$G$6,Inhalte_Container!$A:$A,0)+ROW()-6),"")</f>
        <v/>
      </c>
      <c r="V127" t="str">
        <f t="shared" si="3"/>
        <v/>
      </c>
    </row>
    <row r="128" spans="14:22" x14ac:dyDescent="0.25">
      <c r="N128" s="30"/>
      <c r="R128" s="29" t="str">
        <f>IF(ROW()&lt;COUNTIF(Inhalte_Container!$A:$A,'Erbrachte Vorleistungen'!$G$6)+ROW($O$6),INDEX(Inhalte_Container!A:A,MATCH('Erbrachte Vorleistungen'!$G$6,Inhalte_Container!$A:$A,0)+ROW()-6),"")</f>
        <v/>
      </c>
      <c r="S128" s="29" t="str">
        <f>IF(ROW()&lt;COUNTIF(Inhalte_Container!$A:$A,'Erbrachte Vorleistungen'!$G$6)+ROW($O$6),INDEX(Inhalte_Container!F:F,MATCH('Erbrachte Vorleistungen'!$G$6,Inhalte_Container!$A:$A,0)+ROW()-6),"")</f>
        <v/>
      </c>
      <c r="T128" s="29" t="str">
        <f>IF(ROW()&lt;COUNTIF(Inhalte_Container!$A:$A,'Erbrachte Vorleistungen'!$G$6)+ROW($O$6),INDEX(Inhalte_Container!I:I,MATCH('Erbrachte Vorleistungen'!$G$6,Inhalte_Container!$A:$A,0)+ROW()-6),"")</f>
        <v/>
      </c>
      <c r="U128" s="29" t="str">
        <f>IF(ROW()&lt;COUNTIF(Inhalte_Container!$A:$A,'Erbrachte Vorleistungen'!$G$6)+ROW($O$6),INDEX(Inhalte_Container!N:N,MATCH('Erbrachte Vorleistungen'!$G$6,Inhalte_Container!$A:$A,0)+ROW()-6),"")</f>
        <v/>
      </c>
      <c r="V128" t="str">
        <f t="shared" si="3"/>
        <v/>
      </c>
    </row>
    <row r="129" spans="14:22" x14ac:dyDescent="0.25">
      <c r="N129" s="30"/>
      <c r="R129" s="29" t="str">
        <f>IF(ROW()&lt;COUNTIF(Inhalte_Container!$A:$A,'Erbrachte Vorleistungen'!$G$6)+ROW($O$6),INDEX(Inhalte_Container!A:A,MATCH('Erbrachte Vorleistungen'!$G$6,Inhalte_Container!$A:$A,0)+ROW()-6),"")</f>
        <v/>
      </c>
      <c r="S129" s="29" t="str">
        <f>IF(ROW()&lt;COUNTIF(Inhalte_Container!$A:$A,'Erbrachte Vorleistungen'!$G$6)+ROW($O$6),INDEX(Inhalte_Container!F:F,MATCH('Erbrachte Vorleistungen'!$G$6,Inhalte_Container!$A:$A,0)+ROW()-6),"")</f>
        <v/>
      </c>
      <c r="T129" s="29" t="str">
        <f>IF(ROW()&lt;COUNTIF(Inhalte_Container!$A:$A,'Erbrachte Vorleistungen'!$G$6)+ROW($O$6),INDEX(Inhalte_Container!I:I,MATCH('Erbrachte Vorleistungen'!$G$6,Inhalte_Container!$A:$A,0)+ROW()-6),"")</f>
        <v/>
      </c>
      <c r="U129" s="29" t="str">
        <f>IF(ROW()&lt;COUNTIF(Inhalte_Container!$A:$A,'Erbrachte Vorleistungen'!$G$6)+ROW($O$6),INDEX(Inhalte_Container!N:N,MATCH('Erbrachte Vorleistungen'!$G$6,Inhalte_Container!$A:$A,0)+ROW()-6),"")</f>
        <v/>
      </c>
      <c r="V129" t="str">
        <f t="shared" si="3"/>
        <v/>
      </c>
    </row>
    <row r="130" spans="14:22" x14ac:dyDescent="0.25">
      <c r="N130" s="30"/>
      <c r="R130" s="29" t="str">
        <f>IF(ROW()&lt;COUNTIF(Inhalte_Container!$A:$A,'Erbrachte Vorleistungen'!$G$6)+ROW($O$6),INDEX(Inhalte_Container!A:A,MATCH('Erbrachte Vorleistungen'!$G$6,Inhalte_Container!$A:$A,0)+ROW()-6),"")</f>
        <v/>
      </c>
      <c r="S130" s="29" t="str">
        <f>IF(ROW()&lt;COUNTIF(Inhalte_Container!$A:$A,'Erbrachte Vorleistungen'!$G$6)+ROW($O$6),INDEX(Inhalte_Container!F:F,MATCH('Erbrachte Vorleistungen'!$G$6,Inhalte_Container!$A:$A,0)+ROW()-6),"")</f>
        <v/>
      </c>
      <c r="T130" s="29" t="str">
        <f>IF(ROW()&lt;COUNTIF(Inhalte_Container!$A:$A,'Erbrachte Vorleistungen'!$G$6)+ROW($O$6),INDEX(Inhalte_Container!I:I,MATCH('Erbrachte Vorleistungen'!$G$6,Inhalte_Container!$A:$A,0)+ROW()-6),"")</f>
        <v/>
      </c>
      <c r="U130" s="29" t="str">
        <f>IF(ROW()&lt;COUNTIF(Inhalte_Container!$A:$A,'Erbrachte Vorleistungen'!$G$6)+ROW($O$6),INDEX(Inhalte_Container!N:N,MATCH('Erbrachte Vorleistungen'!$G$6,Inhalte_Container!$A:$A,0)+ROW()-6),"")</f>
        <v/>
      </c>
      <c r="V130" t="str">
        <f t="shared" si="3"/>
        <v/>
      </c>
    </row>
    <row r="131" spans="14:22" x14ac:dyDescent="0.25">
      <c r="N131" s="30"/>
      <c r="R131" s="29" t="str">
        <f>IF(ROW()&lt;COUNTIF(Inhalte_Container!$A:$A,'Erbrachte Vorleistungen'!$G$6)+ROW($O$6),INDEX(Inhalte_Container!A:A,MATCH('Erbrachte Vorleistungen'!$G$6,Inhalte_Container!$A:$A,0)+ROW()-6),"")</f>
        <v/>
      </c>
      <c r="S131" s="29" t="str">
        <f>IF(ROW()&lt;COUNTIF(Inhalte_Container!$A:$A,'Erbrachte Vorleistungen'!$G$6)+ROW($O$6),INDEX(Inhalte_Container!F:F,MATCH('Erbrachte Vorleistungen'!$G$6,Inhalte_Container!$A:$A,0)+ROW()-6),"")</f>
        <v/>
      </c>
      <c r="T131" s="29" t="str">
        <f>IF(ROW()&lt;COUNTIF(Inhalte_Container!$A:$A,'Erbrachte Vorleistungen'!$G$6)+ROW($O$6),INDEX(Inhalte_Container!I:I,MATCH('Erbrachte Vorleistungen'!$G$6,Inhalte_Container!$A:$A,0)+ROW()-6),"")</f>
        <v/>
      </c>
      <c r="U131" s="29" t="str">
        <f>IF(ROW()&lt;COUNTIF(Inhalte_Container!$A:$A,'Erbrachte Vorleistungen'!$G$6)+ROW($O$6),INDEX(Inhalte_Container!N:N,MATCH('Erbrachte Vorleistungen'!$G$6,Inhalte_Container!$A:$A,0)+ROW()-6),"")</f>
        <v/>
      </c>
      <c r="V131" t="str">
        <f t="shared" si="3"/>
        <v/>
      </c>
    </row>
    <row r="132" spans="14:22" x14ac:dyDescent="0.25">
      <c r="N132" s="30"/>
      <c r="R132" s="29" t="str">
        <f>IF(ROW()&lt;COUNTIF(Inhalte_Container!$A:$A,'Erbrachte Vorleistungen'!$G$6)+ROW($O$6),INDEX(Inhalte_Container!A:A,MATCH('Erbrachte Vorleistungen'!$G$6,Inhalte_Container!$A:$A,0)+ROW()-6),"")</f>
        <v/>
      </c>
      <c r="S132" s="29" t="str">
        <f>IF(ROW()&lt;COUNTIF(Inhalte_Container!$A:$A,'Erbrachte Vorleistungen'!$G$6)+ROW($O$6),INDEX(Inhalte_Container!F:F,MATCH('Erbrachte Vorleistungen'!$G$6,Inhalte_Container!$A:$A,0)+ROW()-6),"")</f>
        <v/>
      </c>
      <c r="T132" s="29" t="str">
        <f>IF(ROW()&lt;COUNTIF(Inhalte_Container!$A:$A,'Erbrachte Vorleistungen'!$G$6)+ROW($O$6),INDEX(Inhalte_Container!I:I,MATCH('Erbrachte Vorleistungen'!$G$6,Inhalte_Container!$A:$A,0)+ROW()-6),"")</f>
        <v/>
      </c>
      <c r="U132" s="29" t="str">
        <f>IF(ROW()&lt;COUNTIF(Inhalte_Container!$A:$A,'Erbrachte Vorleistungen'!$G$6)+ROW($O$6),INDEX(Inhalte_Container!N:N,MATCH('Erbrachte Vorleistungen'!$G$6,Inhalte_Container!$A:$A,0)+ROW()-6),"")</f>
        <v/>
      </c>
      <c r="V132" t="str">
        <f t="shared" si="3"/>
        <v/>
      </c>
    </row>
    <row r="133" spans="14:22" x14ac:dyDescent="0.25">
      <c r="N133" s="30"/>
      <c r="R133" s="29" t="str">
        <f>IF(ROW()&lt;COUNTIF(Inhalte_Container!$A:$A,'Erbrachte Vorleistungen'!$G$6)+ROW($O$6),INDEX(Inhalte_Container!A:A,MATCH('Erbrachte Vorleistungen'!$G$6,Inhalte_Container!$A:$A,0)+ROW()-6),"")</f>
        <v/>
      </c>
      <c r="S133" s="29" t="str">
        <f>IF(ROW()&lt;COUNTIF(Inhalte_Container!$A:$A,'Erbrachte Vorleistungen'!$G$6)+ROW($O$6),INDEX(Inhalte_Container!F:F,MATCH('Erbrachte Vorleistungen'!$G$6,Inhalte_Container!$A:$A,0)+ROW()-6),"")</f>
        <v/>
      </c>
      <c r="T133" s="29" t="str">
        <f>IF(ROW()&lt;COUNTIF(Inhalte_Container!$A:$A,'Erbrachte Vorleistungen'!$G$6)+ROW($O$6),INDEX(Inhalte_Container!I:I,MATCH('Erbrachte Vorleistungen'!$G$6,Inhalte_Container!$A:$A,0)+ROW()-6),"")</f>
        <v/>
      </c>
      <c r="U133" s="29" t="str">
        <f>IF(ROW()&lt;COUNTIF(Inhalte_Container!$A:$A,'Erbrachte Vorleistungen'!$G$6)+ROW($O$6),INDEX(Inhalte_Container!N:N,MATCH('Erbrachte Vorleistungen'!$G$6,Inhalte_Container!$A:$A,0)+ROW()-6),"")</f>
        <v/>
      </c>
      <c r="V133" t="str">
        <f t="shared" si="3"/>
        <v/>
      </c>
    </row>
    <row r="134" spans="14:22" x14ac:dyDescent="0.25">
      <c r="N134" s="30"/>
      <c r="R134" s="29" t="str">
        <f>IF(ROW()&lt;COUNTIF(Inhalte_Container!$A:$A,'Erbrachte Vorleistungen'!$G$6)+ROW($O$6),INDEX(Inhalte_Container!A:A,MATCH('Erbrachte Vorleistungen'!$G$6,Inhalte_Container!$A:$A,0)+ROW()-6),"")</f>
        <v/>
      </c>
      <c r="S134" s="29" t="str">
        <f>IF(ROW()&lt;COUNTIF(Inhalte_Container!$A:$A,'Erbrachte Vorleistungen'!$G$6)+ROW($O$6),INDEX(Inhalte_Container!F:F,MATCH('Erbrachte Vorleistungen'!$G$6,Inhalte_Container!$A:$A,0)+ROW()-6),"")</f>
        <v/>
      </c>
      <c r="T134" s="29" t="str">
        <f>IF(ROW()&lt;COUNTIF(Inhalte_Container!$A:$A,'Erbrachte Vorleistungen'!$G$6)+ROW($O$6),INDEX(Inhalte_Container!I:I,MATCH('Erbrachte Vorleistungen'!$G$6,Inhalte_Container!$A:$A,0)+ROW()-6),"")</f>
        <v/>
      </c>
      <c r="U134" s="29" t="str">
        <f>IF(ROW()&lt;COUNTIF(Inhalte_Container!$A:$A,'Erbrachte Vorleistungen'!$G$6)+ROW($O$6),INDEX(Inhalte_Container!N:N,MATCH('Erbrachte Vorleistungen'!$G$6,Inhalte_Container!$A:$A,0)+ROW()-6),"")</f>
        <v/>
      </c>
      <c r="V134" t="str">
        <f t="shared" si="3"/>
        <v/>
      </c>
    </row>
    <row r="135" spans="14:22" x14ac:dyDescent="0.25">
      <c r="N135" s="30"/>
      <c r="R135" s="29" t="str">
        <f>IF(ROW()&lt;COUNTIF(Inhalte_Container!$A:$A,'Erbrachte Vorleistungen'!$G$6)+ROW($O$6),INDEX(Inhalte_Container!A:A,MATCH('Erbrachte Vorleistungen'!$G$6,Inhalte_Container!$A:$A,0)+ROW()-6),"")</f>
        <v/>
      </c>
      <c r="S135" s="29" t="str">
        <f>IF(ROW()&lt;COUNTIF(Inhalte_Container!$A:$A,'Erbrachte Vorleistungen'!$G$6)+ROW($O$6),INDEX(Inhalte_Container!F:F,MATCH('Erbrachte Vorleistungen'!$G$6,Inhalte_Container!$A:$A,0)+ROW()-6),"")</f>
        <v/>
      </c>
      <c r="T135" s="29" t="str">
        <f>IF(ROW()&lt;COUNTIF(Inhalte_Container!$A:$A,'Erbrachte Vorleistungen'!$G$6)+ROW($O$6),INDEX(Inhalte_Container!I:I,MATCH('Erbrachte Vorleistungen'!$G$6,Inhalte_Container!$A:$A,0)+ROW()-6),"")</f>
        <v/>
      </c>
      <c r="U135" s="29" t="str">
        <f>IF(ROW()&lt;COUNTIF(Inhalte_Container!$A:$A,'Erbrachte Vorleistungen'!$G$6)+ROW($O$6),INDEX(Inhalte_Container!N:N,MATCH('Erbrachte Vorleistungen'!$G$6,Inhalte_Container!$A:$A,0)+ROW()-6),"")</f>
        <v/>
      </c>
      <c r="V135" t="str">
        <f t="shared" ref="V135:V194" si="4">IF(R135="","",IF(OR(COUNTIF($N$7:$N$324,S135&amp;T135),COUNTIF($N$7:$N$324,S135&amp;"komplett")),"erfüllt","fehlt"))</f>
        <v/>
      </c>
    </row>
    <row r="136" spans="14:22" x14ac:dyDescent="0.25">
      <c r="N136" s="30"/>
      <c r="R136" s="29" t="str">
        <f>IF(ROW()&lt;COUNTIF(Inhalte_Container!$A:$A,'Erbrachte Vorleistungen'!$G$6)+ROW($O$6),INDEX(Inhalte_Container!A:A,MATCH('Erbrachte Vorleistungen'!$G$6,Inhalte_Container!$A:$A,0)+ROW()-6),"")</f>
        <v/>
      </c>
      <c r="S136" s="29" t="str">
        <f>IF(ROW()&lt;COUNTIF(Inhalte_Container!$A:$A,'Erbrachte Vorleistungen'!$G$6)+ROW($O$6),INDEX(Inhalte_Container!F:F,MATCH('Erbrachte Vorleistungen'!$G$6,Inhalte_Container!$A:$A,0)+ROW()-6),"")</f>
        <v/>
      </c>
      <c r="T136" s="29" t="str">
        <f>IF(ROW()&lt;COUNTIF(Inhalte_Container!$A:$A,'Erbrachte Vorleistungen'!$G$6)+ROW($O$6),INDEX(Inhalte_Container!I:I,MATCH('Erbrachte Vorleistungen'!$G$6,Inhalte_Container!$A:$A,0)+ROW()-6),"")</f>
        <v/>
      </c>
      <c r="U136" s="29" t="str">
        <f>IF(ROW()&lt;COUNTIF(Inhalte_Container!$A:$A,'Erbrachte Vorleistungen'!$G$6)+ROW($O$6),INDEX(Inhalte_Container!N:N,MATCH('Erbrachte Vorleistungen'!$G$6,Inhalte_Container!$A:$A,0)+ROW()-6),"")</f>
        <v/>
      </c>
      <c r="V136" t="str">
        <f t="shared" si="4"/>
        <v/>
      </c>
    </row>
    <row r="137" spans="14:22" x14ac:dyDescent="0.25">
      <c r="N137" s="30"/>
      <c r="R137" s="29" t="str">
        <f>IF(ROW()&lt;COUNTIF(Inhalte_Container!$A:$A,'Erbrachte Vorleistungen'!$G$6)+ROW($O$6),INDEX(Inhalte_Container!A:A,MATCH('Erbrachte Vorleistungen'!$G$6,Inhalte_Container!$A:$A,0)+ROW()-6),"")</f>
        <v/>
      </c>
      <c r="S137" s="29" t="str">
        <f>IF(ROW()&lt;COUNTIF(Inhalte_Container!$A:$A,'Erbrachte Vorleistungen'!$G$6)+ROW($O$6),INDEX(Inhalte_Container!F:F,MATCH('Erbrachte Vorleistungen'!$G$6,Inhalte_Container!$A:$A,0)+ROW()-6),"")</f>
        <v/>
      </c>
      <c r="T137" s="29" t="str">
        <f>IF(ROW()&lt;COUNTIF(Inhalte_Container!$A:$A,'Erbrachte Vorleistungen'!$G$6)+ROW($O$6),INDEX(Inhalte_Container!I:I,MATCH('Erbrachte Vorleistungen'!$G$6,Inhalte_Container!$A:$A,0)+ROW()-6),"")</f>
        <v/>
      </c>
      <c r="U137" s="29" t="str">
        <f>IF(ROW()&lt;COUNTIF(Inhalte_Container!$A:$A,'Erbrachte Vorleistungen'!$G$6)+ROW($O$6),INDEX(Inhalte_Container!N:N,MATCH('Erbrachte Vorleistungen'!$G$6,Inhalte_Container!$A:$A,0)+ROW()-6),"")</f>
        <v/>
      </c>
      <c r="V137" t="str">
        <f t="shared" si="4"/>
        <v/>
      </c>
    </row>
    <row r="138" spans="14:22" x14ac:dyDescent="0.25">
      <c r="N138" s="30"/>
      <c r="R138" s="29" t="str">
        <f>IF(ROW()&lt;COUNTIF(Inhalte_Container!$A:$A,'Erbrachte Vorleistungen'!$G$6)+ROW($O$6),INDEX(Inhalte_Container!A:A,MATCH('Erbrachte Vorleistungen'!$G$6,Inhalte_Container!$A:$A,0)+ROW()-6),"")</f>
        <v/>
      </c>
      <c r="S138" s="29" t="str">
        <f>IF(ROW()&lt;COUNTIF(Inhalte_Container!$A:$A,'Erbrachte Vorleistungen'!$G$6)+ROW($O$6),INDEX(Inhalte_Container!F:F,MATCH('Erbrachte Vorleistungen'!$G$6,Inhalte_Container!$A:$A,0)+ROW()-6),"")</f>
        <v/>
      </c>
      <c r="T138" s="29" t="str">
        <f>IF(ROW()&lt;COUNTIF(Inhalte_Container!$A:$A,'Erbrachte Vorleistungen'!$G$6)+ROW($O$6),INDEX(Inhalte_Container!I:I,MATCH('Erbrachte Vorleistungen'!$G$6,Inhalte_Container!$A:$A,0)+ROW()-6),"")</f>
        <v/>
      </c>
      <c r="U138" s="29" t="str">
        <f>IF(ROW()&lt;COUNTIF(Inhalte_Container!$A:$A,'Erbrachte Vorleistungen'!$G$6)+ROW($O$6),INDEX(Inhalte_Container!N:N,MATCH('Erbrachte Vorleistungen'!$G$6,Inhalte_Container!$A:$A,0)+ROW()-6),"")</f>
        <v/>
      </c>
      <c r="V138" t="str">
        <f t="shared" si="4"/>
        <v/>
      </c>
    </row>
    <row r="139" spans="14:22" x14ac:dyDescent="0.25">
      <c r="N139" s="30"/>
      <c r="R139" s="29" t="str">
        <f>IF(ROW()&lt;COUNTIF(Inhalte_Container!$A:$A,'Erbrachte Vorleistungen'!$G$6)+ROW($O$6),INDEX(Inhalte_Container!A:A,MATCH('Erbrachte Vorleistungen'!$G$6,Inhalte_Container!$A:$A,0)+ROW()-6),"")</f>
        <v/>
      </c>
      <c r="S139" s="29" t="str">
        <f>IF(ROW()&lt;COUNTIF(Inhalte_Container!$A:$A,'Erbrachte Vorleistungen'!$G$6)+ROW($O$6),INDEX(Inhalte_Container!F:F,MATCH('Erbrachte Vorleistungen'!$G$6,Inhalte_Container!$A:$A,0)+ROW()-6),"")</f>
        <v/>
      </c>
      <c r="T139" s="29" t="str">
        <f>IF(ROW()&lt;COUNTIF(Inhalte_Container!$A:$A,'Erbrachte Vorleistungen'!$G$6)+ROW($O$6),INDEX(Inhalte_Container!I:I,MATCH('Erbrachte Vorleistungen'!$G$6,Inhalte_Container!$A:$A,0)+ROW()-6),"")</f>
        <v/>
      </c>
      <c r="U139" s="29" t="str">
        <f>IF(ROW()&lt;COUNTIF(Inhalte_Container!$A:$A,'Erbrachte Vorleistungen'!$G$6)+ROW($O$6),INDEX(Inhalte_Container!N:N,MATCH('Erbrachte Vorleistungen'!$G$6,Inhalte_Container!$A:$A,0)+ROW()-6),"")</f>
        <v/>
      </c>
      <c r="V139" t="str">
        <f t="shared" si="4"/>
        <v/>
      </c>
    </row>
    <row r="140" spans="14:22" x14ac:dyDescent="0.25">
      <c r="N140" s="30"/>
      <c r="R140" s="29" t="str">
        <f>IF(ROW()&lt;COUNTIF(Inhalte_Container!$A:$A,'Erbrachte Vorleistungen'!$G$6)+ROW($O$6),INDEX(Inhalte_Container!A:A,MATCH('Erbrachte Vorleistungen'!$G$6,Inhalte_Container!$A:$A,0)+ROW()-6),"")</f>
        <v/>
      </c>
      <c r="S140" s="29" t="str">
        <f>IF(ROW()&lt;COUNTIF(Inhalte_Container!$A:$A,'Erbrachte Vorleistungen'!$G$6)+ROW($O$6),INDEX(Inhalte_Container!F:F,MATCH('Erbrachte Vorleistungen'!$G$6,Inhalte_Container!$A:$A,0)+ROW()-6),"")</f>
        <v/>
      </c>
      <c r="T140" s="29" t="str">
        <f>IF(ROW()&lt;COUNTIF(Inhalte_Container!$A:$A,'Erbrachte Vorleistungen'!$G$6)+ROW($O$6),INDEX(Inhalte_Container!I:I,MATCH('Erbrachte Vorleistungen'!$G$6,Inhalte_Container!$A:$A,0)+ROW()-6),"")</f>
        <v/>
      </c>
      <c r="U140" s="29" t="str">
        <f>IF(ROW()&lt;COUNTIF(Inhalte_Container!$A:$A,'Erbrachte Vorleistungen'!$G$6)+ROW($O$6),INDEX(Inhalte_Container!N:N,MATCH('Erbrachte Vorleistungen'!$G$6,Inhalte_Container!$A:$A,0)+ROW()-6),"")</f>
        <v/>
      </c>
      <c r="V140" t="str">
        <f t="shared" si="4"/>
        <v/>
      </c>
    </row>
    <row r="141" spans="14:22" x14ac:dyDescent="0.25">
      <c r="N141" s="30"/>
      <c r="R141" s="29" t="str">
        <f>IF(ROW()&lt;COUNTIF(Inhalte_Container!$A:$A,'Erbrachte Vorleistungen'!$G$6)+ROW($O$6),INDEX(Inhalte_Container!A:A,MATCH('Erbrachte Vorleistungen'!$G$6,Inhalte_Container!$A:$A,0)+ROW()-6),"")</f>
        <v/>
      </c>
      <c r="S141" s="29" t="str">
        <f>IF(ROW()&lt;COUNTIF(Inhalte_Container!$A:$A,'Erbrachte Vorleistungen'!$G$6)+ROW($O$6),INDEX(Inhalte_Container!F:F,MATCH('Erbrachte Vorleistungen'!$G$6,Inhalte_Container!$A:$A,0)+ROW()-6),"")</f>
        <v/>
      </c>
      <c r="T141" s="29" t="str">
        <f>IF(ROW()&lt;COUNTIF(Inhalte_Container!$A:$A,'Erbrachte Vorleistungen'!$G$6)+ROW($O$6),INDEX(Inhalte_Container!I:I,MATCH('Erbrachte Vorleistungen'!$G$6,Inhalte_Container!$A:$A,0)+ROW()-6),"")</f>
        <v/>
      </c>
      <c r="U141" s="29" t="str">
        <f>IF(ROW()&lt;COUNTIF(Inhalte_Container!$A:$A,'Erbrachte Vorleistungen'!$G$6)+ROW($O$6),INDEX(Inhalte_Container!N:N,MATCH('Erbrachte Vorleistungen'!$G$6,Inhalte_Container!$A:$A,0)+ROW()-6),"")</f>
        <v/>
      </c>
      <c r="V141" t="str">
        <f t="shared" si="4"/>
        <v/>
      </c>
    </row>
    <row r="142" spans="14:22" x14ac:dyDescent="0.25">
      <c r="N142" s="30"/>
      <c r="R142" s="29" t="str">
        <f>IF(ROW()&lt;COUNTIF(Inhalte_Container!$A:$A,'Erbrachte Vorleistungen'!$G$6)+ROW($O$6),INDEX(Inhalte_Container!A:A,MATCH('Erbrachte Vorleistungen'!$G$6,Inhalte_Container!$A:$A,0)+ROW()-6),"")</f>
        <v/>
      </c>
      <c r="S142" s="29" t="str">
        <f>IF(ROW()&lt;COUNTIF(Inhalte_Container!$A:$A,'Erbrachte Vorleistungen'!$G$6)+ROW($O$6),INDEX(Inhalte_Container!F:F,MATCH('Erbrachte Vorleistungen'!$G$6,Inhalte_Container!$A:$A,0)+ROW()-6),"")</f>
        <v/>
      </c>
      <c r="T142" s="29" t="str">
        <f>IF(ROW()&lt;COUNTIF(Inhalte_Container!$A:$A,'Erbrachte Vorleistungen'!$G$6)+ROW($O$6),INDEX(Inhalte_Container!I:I,MATCH('Erbrachte Vorleistungen'!$G$6,Inhalte_Container!$A:$A,0)+ROW()-6),"")</f>
        <v/>
      </c>
      <c r="U142" s="29" t="str">
        <f>IF(ROW()&lt;COUNTIF(Inhalte_Container!$A:$A,'Erbrachte Vorleistungen'!$G$6)+ROW($O$6),INDEX(Inhalte_Container!N:N,MATCH('Erbrachte Vorleistungen'!$G$6,Inhalte_Container!$A:$A,0)+ROW()-6),"")</f>
        <v/>
      </c>
      <c r="V142" t="str">
        <f t="shared" si="4"/>
        <v/>
      </c>
    </row>
    <row r="143" spans="14:22" x14ac:dyDescent="0.25">
      <c r="N143" s="30"/>
      <c r="R143" s="29" t="str">
        <f>IF(ROW()&lt;COUNTIF(Inhalte_Container!$A:$A,'Erbrachte Vorleistungen'!$G$6)+ROW($O$6),INDEX(Inhalte_Container!A:A,MATCH('Erbrachte Vorleistungen'!$G$6,Inhalte_Container!$A:$A,0)+ROW()-6),"")</f>
        <v/>
      </c>
      <c r="S143" s="29" t="str">
        <f>IF(ROW()&lt;COUNTIF(Inhalte_Container!$A:$A,'Erbrachte Vorleistungen'!$G$6)+ROW($O$6),INDEX(Inhalte_Container!F:F,MATCH('Erbrachte Vorleistungen'!$G$6,Inhalte_Container!$A:$A,0)+ROW()-6),"")</f>
        <v/>
      </c>
      <c r="T143" s="29" t="str">
        <f>IF(ROW()&lt;COUNTIF(Inhalte_Container!$A:$A,'Erbrachte Vorleistungen'!$G$6)+ROW($O$6),INDEX(Inhalte_Container!I:I,MATCH('Erbrachte Vorleistungen'!$G$6,Inhalte_Container!$A:$A,0)+ROW()-6),"")</f>
        <v/>
      </c>
      <c r="U143" s="29" t="str">
        <f>IF(ROW()&lt;COUNTIF(Inhalte_Container!$A:$A,'Erbrachte Vorleistungen'!$G$6)+ROW($O$6),INDEX(Inhalte_Container!N:N,MATCH('Erbrachte Vorleistungen'!$G$6,Inhalte_Container!$A:$A,0)+ROW()-6),"")</f>
        <v/>
      </c>
      <c r="V143" t="str">
        <f t="shared" si="4"/>
        <v/>
      </c>
    </row>
    <row r="144" spans="14:22" x14ac:dyDescent="0.25">
      <c r="N144" s="30"/>
      <c r="R144" s="29" t="str">
        <f>IF(ROW()&lt;COUNTIF(Inhalte_Container!$A:$A,'Erbrachte Vorleistungen'!$G$6)+ROW($O$6),INDEX(Inhalte_Container!A:A,MATCH('Erbrachte Vorleistungen'!$G$6,Inhalte_Container!$A:$A,0)+ROW()-6),"")</f>
        <v/>
      </c>
      <c r="S144" s="29" t="str">
        <f>IF(ROW()&lt;COUNTIF(Inhalte_Container!$A:$A,'Erbrachte Vorleistungen'!$G$6)+ROW($O$6),INDEX(Inhalte_Container!F:F,MATCH('Erbrachte Vorleistungen'!$G$6,Inhalte_Container!$A:$A,0)+ROW()-6),"")</f>
        <v/>
      </c>
      <c r="T144" s="29" t="str">
        <f>IF(ROW()&lt;COUNTIF(Inhalte_Container!$A:$A,'Erbrachte Vorleistungen'!$G$6)+ROW($O$6),INDEX(Inhalte_Container!I:I,MATCH('Erbrachte Vorleistungen'!$G$6,Inhalte_Container!$A:$A,0)+ROW()-6),"")</f>
        <v/>
      </c>
      <c r="U144" s="29" t="str">
        <f>IF(ROW()&lt;COUNTIF(Inhalte_Container!$A:$A,'Erbrachte Vorleistungen'!$G$6)+ROW($O$6),INDEX(Inhalte_Container!N:N,MATCH('Erbrachte Vorleistungen'!$G$6,Inhalte_Container!$A:$A,0)+ROW()-6),"")</f>
        <v/>
      </c>
      <c r="V144" t="str">
        <f t="shared" si="4"/>
        <v/>
      </c>
    </row>
    <row r="145" spans="14:22" x14ac:dyDescent="0.25">
      <c r="N145" s="30"/>
      <c r="R145" s="29" t="str">
        <f>IF(ROW()&lt;COUNTIF(Inhalte_Container!$A:$A,'Erbrachte Vorleistungen'!$G$6)+ROW($O$6),INDEX(Inhalte_Container!A:A,MATCH('Erbrachte Vorleistungen'!$G$6,Inhalte_Container!$A:$A,0)+ROW()-6),"")</f>
        <v/>
      </c>
      <c r="S145" s="29" t="str">
        <f>IF(ROW()&lt;COUNTIF(Inhalte_Container!$A:$A,'Erbrachte Vorleistungen'!$G$6)+ROW($O$6),INDEX(Inhalte_Container!F:F,MATCH('Erbrachte Vorleistungen'!$G$6,Inhalte_Container!$A:$A,0)+ROW()-6),"")</f>
        <v/>
      </c>
      <c r="T145" s="29" t="str">
        <f>IF(ROW()&lt;COUNTIF(Inhalte_Container!$A:$A,'Erbrachte Vorleistungen'!$G$6)+ROW($O$6),INDEX(Inhalte_Container!I:I,MATCH('Erbrachte Vorleistungen'!$G$6,Inhalte_Container!$A:$A,0)+ROW()-6),"")</f>
        <v/>
      </c>
      <c r="U145" s="29" t="str">
        <f>IF(ROW()&lt;COUNTIF(Inhalte_Container!$A:$A,'Erbrachte Vorleistungen'!$G$6)+ROW($O$6),INDEX(Inhalte_Container!N:N,MATCH('Erbrachte Vorleistungen'!$G$6,Inhalte_Container!$A:$A,0)+ROW()-6),"")</f>
        <v/>
      </c>
      <c r="V145" t="str">
        <f t="shared" si="4"/>
        <v/>
      </c>
    </row>
    <row r="146" spans="14:22" x14ac:dyDescent="0.25">
      <c r="N146" s="30"/>
      <c r="R146" s="29" t="str">
        <f>IF(ROW()&lt;COUNTIF(Inhalte_Container!$A:$A,'Erbrachte Vorleistungen'!$G$6)+ROW($O$6),INDEX(Inhalte_Container!A:A,MATCH('Erbrachte Vorleistungen'!$G$6,Inhalte_Container!$A:$A,0)+ROW()-6),"")</f>
        <v/>
      </c>
      <c r="S146" s="29" t="str">
        <f>IF(ROW()&lt;COUNTIF(Inhalte_Container!$A:$A,'Erbrachte Vorleistungen'!$G$6)+ROW($O$6),INDEX(Inhalte_Container!F:F,MATCH('Erbrachte Vorleistungen'!$G$6,Inhalte_Container!$A:$A,0)+ROW()-6),"")</f>
        <v/>
      </c>
      <c r="T146" s="29" t="str">
        <f>IF(ROW()&lt;COUNTIF(Inhalte_Container!$A:$A,'Erbrachte Vorleistungen'!$G$6)+ROW($O$6),INDEX(Inhalte_Container!I:I,MATCH('Erbrachte Vorleistungen'!$G$6,Inhalte_Container!$A:$A,0)+ROW()-6),"")</f>
        <v/>
      </c>
      <c r="U146" s="29" t="str">
        <f>IF(ROW()&lt;COUNTIF(Inhalte_Container!$A:$A,'Erbrachte Vorleistungen'!$G$6)+ROW($O$6),INDEX(Inhalte_Container!N:N,MATCH('Erbrachte Vorleistungen'!$G$6,Inhalte_Container!$A:$A,0)+ROW()-6),"")</f>
        <v/>
      </c>
      <c r="V146" t="str">
        <f t="shared" si="4"/>
        <v/>
      </c>
    </row>
    <row r="147" spans="14:22" x14ac:dyDescent="0.25">
      <c r="N147" s="30"/>
      <c r="R147" s="29" t="str">
        <f>IF(ROW()&lt;COUNTIF(Inhalte_Container!$A:$A,'Erbrachte Vorleistungen'!$G$6)+ROW($O$6),INDEX(Inhalte_Container!A:A,MATCH('Erbrachte Vorleistungen'!$G$6,Inhalte_Container!$A:$A,0)+ROW()-6),"")</f>
        <v/>
      </c>
      <c r="S147" s="29" t="str">
        <f>IF(ROW()&lt;COUNTIF(Inhalte_Container!$A:$A,'Erbrachte Vorleistungen'!$G$6)+ROW($O$6),INDEX(Inhalte_Container!F:F,MATCH('Erbrachte Vorleistungen'!$G$6,Inhalte_Container!$A:$A,0)+ROW()-6),"")</f>
        <v/>
      </c>
      <c r="T147" s="29" t="str">
        <f>IF(ROW()&lt;COUNTIF(Inhalte_Container!$A:$A,'Erbrachte Vorleistungen'!$G$6)+ROW($O$6),INDEX(Inhalte_Container!I:I,MATCH('Erbrachte Vorleistungen'!$G$6,Inhalte_Container!$A:$A,0)+ROW()-6),"")</f>
        <v/>
      </c>
      <c r="U147" s="29" t="str">
        <f>IF(ROW()&lt;COUNTIF(Inhalte_Container!$A:$A,'Erbrachte Vorleistungen'!$G$6)+ROW($O$6),INDEX(Inhalte_Container!N:N,MATCH('Erbrachte Vorleistungen'!$G$6,Inhalte_Container!$A:$A,0)+ROW()-6),"")</f>
        <v/>
      </c>
      <c r="V147" t="str">
        <f t="shared" si="4"/>
        <v/>
      </c>
    </row>
    <row r="148" spans="14:22" x14ac:dyDescent="0.25">
      <c r="N148" s="30"/>
      <c r="R148" s="29" t="str">
        <f>IF(ROW()&lt;COUNTIF(Inhalte_Container!$A:$A,'Erbrachte Vorleistungen'!$G$6)+ROW($O$6),INDEX(Inhalte_Container!A:A,MATCH('Erbrachte Vorleistungen'!$G$6,Inhalte_Container!$A:$A,0)+ROW()-6),"")</f>
        <v/>
      </c>
      <c r="S148" s="29" t="str">
        <f>IF(ROW()&lt;COUNTIF(Inhalte_Container!$A:$A,'Erbrachte Vorleistungen'!$G$6)+ROW($O$6),INDEX(Inhalte_Container!F:F,MATCH('Erbrachte Vorleistungen'!$G$6,Inhalte_Container!$A:$A,0)+ROW()-6),"")</f>
        <v/>
      </c>
      <c r="T148" s="29" t="str">
        <f>IF(ROW()&lt;COUNTIF(Inhalte_Container!$A:$A,'Erbrachte Vorleistungen'!$G$6)+ROW($O$6),INDEX(Inhalte_Container!I:I,MATCH('Erbrachte Vorleistungen'!$G$6,Inhalte_Container!$A:$A,0)+ROW()-6),"")</f>
        <v/>
      </c>
      <c r="U148" s="29" t="str">
        <f>IF(ROW()&lt;COUNTIF(Inhalte_Container!$A:$A,'Erbrachte Vorleistungen'!$G$6)+ROW($O$6),INDEX(Inhalte_Container!N:N,MATCH('Erbrachte Vorleistungen'!$G$6,Inhalte_Container!$A:$A,0)+ROW()-6),"")</f>
        <v/>
      </c>
      <c r="V148" t="str">
        <f t="shared" si="4"/>
        <v/>
      </c>
    </row>
    <row r="149" spans="14:22" x14ac:dyDescent="0.25">
      <c r="N149" s="30"/>
      <c r="R149" s="29" t="str">
        <f>IF(ROW()&lt;COUNTIF(Inhalte_Container!$A:$A,'Erbrachte Vorleistungen'!$G$6)+ROW($O$6),INDEX(Inhalte_Container!A:A,MATCH('Erbrachte Vorleistungen'!$G$6,Inhalte_Container!$A:$A,0)+ROW()-6),"")</f>
        <v/>
      </c>
      <c r="S149" s="29" t="str">
        <f>IF(ROW()&lt;COUNTIF(Inhalte_Container!$A:$A,'Erbrachte Vorleistungen'!$G$6)+ROW($O$6),INDEX(Inhalte_Container!F:F,MATCH('Erbrachte Vorleistungen'!$G$6,Inhalte_Container!$A:$A,0)+ROW()-6),"")</f>
        <v/>
      </c>
      <c r="T149" s="29" t="str">
        <f>IF(ROW()&lt;COUNTIF(Inhalte_Container!$A:$A,'Erbrachte Vorleistungen'!$G$6)+ROW($O$6),INDEX(Inhalte_Container!I:I,MATCH('Erbrachte Vorleistungen'!$G$6,Inhalte_Container!$A:$A,0)+ROW()-6),"")</f>
        <v/>
      </c>
      <c r="U149" s="29" t="str">
        <f>IF(ROW()&lt;COUNTIF(Inhalte_Container!$A:$A,'Erbrachte Vorleistungen'!$G$6)+ROW($O$6),INDEX(Inhalte_Container!N:N,MATCH('Erbrachte Vorleistungen'!$G$6,Inhalte_Container!$A:$A,0)+ROW()-6),"")</f>
        <v/>
      </c>
      <c r="V149" t="str">
        <f t="shared" si="4"/>
        <v/>
      </c>
    </row>
    <row r="150" spans="14:22" x14ac:dyDescent="0.25">
      <c r="N150" s="30"/>
      <c r="R150" s="29" t="str">
        <f>IF(ROW()&lt;COUNTIF(Inhalte_Container!$A:$A,'Erbrachte Vorleistungen'!$G$6)+ROW($O$6),INDEX(Inhalte_Container!A:A,MATCH('Erbrachte Vorleistungen'!$G$6,Inhalte_Container!$A:$A,0)+ROW()-6),"")</f>
        <v/>
      </c>
      <c r="S150" s="29" t="str">
        <f>IF(ROW()&lt;COUNTIF(Inhalte_Container!$A:$A,'Erbrachte Vorleistungen'!$G$6)+ROW($O$6),INDEX(Inhalte_Container!F:F,MATCH('Erbrachte Vorleistungen'!$G$6,Inhalte_Container!$A:$A,0)+ROW()-6),"")</f>
        <v/>
      </c>
      <c r="T150" s="29" t="str">
        <f>IF(ROW()&lt;COUNTIF(Inhalte_Container!$A:$A,'Erbrachte Vorleistungen'!$G$6)+ROW($O$6),INDEX(Inhalte_Container!I:I,MATCH('Erbrachte Vorleistungen'!$G$6,Inhalte_Container!$A:$A,0)+ROW()-6),"")</f>
        <v/>
      </c>
      <c r="U150" s="29" t="str">
        <f>IF(ROW()&lt;COUNTIF(Inhalte_Container!$A:$A,'Erbrachte Vorleistungen'!$G$6)+ROW($O$6),INDEX(Inhalte_Container!N:N,MATCH('Erbrachte Vorleistungen'!$G$6,Inhalte_Container!$A:$A,0)+ROW()-6),"")</f>
        <v/>
      </c>
      <c r="V150" t="str">
        <f t="shared" si="4"/>
        <v/>
      </c>
    </row>
    <row r="151" spans="14:22" x14ac:dyDescent="0.25">
      <c r="N151" s="30"/>
      <c r="R151" s="29" t="str">
        <f>IF(ROW()&lt;COUNTIF(Inhalte_Container!$A:$A,'Erbrachte Vorleistungen'!$G$6)+ROW($O$6),INDEX(Inhalte_Container!A:A,MATCH('Erbrachte Vorleistungen'!$G$6,Inhalte_Container!$A:$A,0)+ROW()-6),"")</f>
        <v/>
      </c>
      <c r="S151" s="29" t="str">
        <f>IF(ROW()&lt;COUNTIF(Inhalte_Container!$A:$A,'Erbrachte Vorleistungen'!$G$6)+ROW($O$6),INDEX(Inhalte_Container!F:F,MATCH('Erbrachte Vorleistungen'!$G$6,Inhalte_Container!$A:$A,0)+ROW()-6),"")</f>
        <v/>
      </c>
      <c r="T151" s="29" t="str">
        <f>IF(ROW()&lt;COUNTIF(Inhalte_Container!$A:$A,'Erbrachte Vorleistungen'!$G$6)+ROW($O$6),INDEX(Inhalte_Container!I:I,MATCH('Erbrachte Vorleistungen'!$G$6,Inhalte_Container!$A:$A,0)+ROW()-6),"")</f>
        <v/>
      </c>
      <c r="U151" s="29" t="str">
        <f>IF(ROW()&lt;COUNTIF(Inhalte_Container!$A:$A,'Erbrachte Vorleistungen'!$G$6)+ROW($O$6),INDEX(Inhalte_Container!N:N,MATCH('Erbrachte Vorleistungen'!$G$6,Inhalte_Container!$A:$A,0)+ROW()-6),"")</f>
        <v/>
      </c>
      <c r="V151" t="str">
        <f t="shared" si="4"/>
        <v/>
      </c>
    </row>
    <row r="152" spans="14:22" x14ac:dyDescent="0.25">
      <c r="N152" s="30" t="str">
        <f t="shared" ref="N152:N198" si="5">G152&amp;H152</f>
        <v/>
      </c>
      <c r="R152" s="29" t="str">
        <f>IF(ROW()&lt;COUNTIF(Inhalte_Container!$A:$A,'Erbrachte Vorleistungen'!$G$6)+ROW($O$6),INDEX(Inhalte_Container!A:A,MATCH('Erbrachte Vorleistungen'!$G$6,Inhalte_Container!$A:$A,0)+ROW()-6),"")</f>
        <v/>
      </c>
      <c r="S152" s="29" t="str">
        <f>IF(ROW()&lt;COUNTIF(Inhalte_Container!$A:$A,'Erbrachte Vorleistungen'!$G$6)+ROW($O$6),INDEX(Inhalte_Container!F:F,MATCH('Erbrachte Vorleistungen'!$G$6,Inhalte_Container!$A:$A,0)+ROW()-6),"")</f>
        <v/>
      </c>
      <c r="T152" s="29" t="str">
        <f>IF(ROW()&lt;COUNTIF(Inhalte_Container!$A:$A,'Erbrachte Vorleistungen'!$G$6)+ROW($O$6),INDEX(Inhalte_Container!I:I,MATCH('Erbrachte Vorleistungen'!$G$6,Inhalte_Container!$A:$A,0)+ROW()-6),"")</f>
        <v/>
      </c>
      <c r="U152" s="29" t="str">
        <f>IF(ROW()&lt;COUNTIF(Inhalte_Container!$A:$A,'Erbrachte Vorleistungen'!$G$6)+ROW($O$6),INDEX(Inhalte_Container!N:N,MATCH('Erbrachte Vorleistungen'!$G$6,Inhalte_Container!$A:$A,0)+ROW()-6),"")</f>
        <v/>
      </c>
      <c r="V152" t="str">
        <f t="shared" si="4"/>
        <v/>
      </c>
    </row>
    <row r="153" spans="14:22" x14ac:dyDescent="0.25">
      <c r="N153" s="30" t="str">
        <f t="shared" si="5"/>
        <v/>
      </c>
      <c r="R153" s="29" t="str">
        <f>IF(ROW()&lt;COUNTIF(Inhalte_Container!$A:$A,'Erbrachte Vorleistungen'!$G$6)+ROW($O$6),INDEX(Inhalte_Container!A:A,MATCH('Erbrachte Vorleistungen'!$G$6,Inhalte_Container!$A:$A,0)+ROW()-6),"")</f>
        <v/>
      </c>
      <c r="S153" s="29" t="str">
        <f>IF(ROW()&lt;COUNTIF(Inhalte_Container!$A:$A,'Erbrachte Vorleistungen'!$G$6)+ROW($O$6),INDEX(Inhalte_Container!F:F,MATCH('Erbrachte Vorleistungen'!$G$6,Inhalte_Container!$A:$A,0)+ROW()-6),"")</f>
        <v/>
      </c>
      <c r="T153" s="29" t="str">
        <f>IF(ROW()&lt;COUNTIF(Inhalte_Container!$A:$A,'Erbrachte Vorleistungen'!$G$6)+ROW($O$6),INDEX(Inhalte_Container!I:I,MATCH('Erbrachte Vorleistungen'!$G$6,Inhalte_Container!$A:$A,0)+ROW()-6),"")</f>
        <v/>
      </c>
      <c r="U153" s="29" t="str">
        <f>IF(ROW()&lt;COUNTIF(Inhalte_Container!$A:$A,'Erbrachte Vorleistungen'!$G$6)+ROW($O$6),INDEX(Inhalte_Container!N:N,MATCH('Erbrachte Vorleistungen'!$G$6,Inhalte_Container!$A:$A,0)+ROW()-6),"")</f>
        <v/>
      </c>
      <c r="V153" t="str">
        <f t="shared" si="4"/>
        <v/>
      </c>
    </row>
    <row r="154" spans="14:22" x14ac:dyDescent="0.25">
      <c r="N154" s="30" t="str">
        <f t="shared" si="5"/>
        <v/>
      </c>
      <c r="R154" s="29" t="str">
        <f>IF(ROW()&lt;COUNTIF(Inhalte_Container!$A:$A,'Erbrachte Vorleistungen'!$G$6)+ROW($O$6),INDEX(Inhalte_Container!A:A,MATCH('Erbrachte Vorleistungen'!$G$6,Inhalte_Container!$A:$A,0)+ROW()-6),"")</f>
        <v/>
      </c>
      <c r="S154" s="29" t="str">
        <f>IF(ROW()&lt;COUNTIF(Inhalte_Container!$A:$A,'Erbrachte Vorleistungen'!$G$6)+ROW($O$6),INDEX(Inhalte_Container!F:F,MATCH('Erbrachte Vorleistungen'!$G$6,Inhalte_Container!$A:$A,0)+ROW()-6),"")</f>
        <v/>
      </c>
      <c r="T154" s="29" t="str">
        <f>IF(ROW()&lt;COUNTIF(Inhalte_Container!$A:$A,'Erbrachte Vorleistungen'!$G$6)+ROW($O$6),INDEX(Inhalte_Container!I:I,MATCH('Erbrachte Vorleistungen'!$G$6,Inhalte_Container!$A:$A,0)+ROW()-6),"")</f>
        <v/>
      </c>
      <c r="U154" s="29" t="str">
        <f>IF(ROW()&lt;COUNTIF(Inhalte_Container!$A:$A,'Erbrachte Vorleistungen'!$G$6)+ROW($O$6),INDEX(Inhalte_Container!N:N,MATCH('Erbrachte Vorleistungen'!$G$6,Inhalte_Container!$A:$A,0)+ROW()-6),"")</f>
        <v/>
      </c>
      <c r="V154" t="str">
        <f t="shared" si="4"/>
        <v/>
      </c>
    </row>
    <row r="155" spans="14:22" x14ac:dyDescent="0.25">
      <c r="N155" s="30" t="str">
        <f t="shared" si="5"/>
        <v/>
      </c>
      <c r="R155" s="29" t="str">
        <f>IF(ROW()&lt;COUNTIF(Inhalte_Container!$A:$A,'Erbrachte Vorleistungen'!$G$6)+ROW($O$6),INDEX(Inhalte_Container!A:A,MATCH('Erbrachte Vorleistungen'!$G$6,Inhalte_Container!$A:$A,0)+ROW()-6),"")</f>
        <v/>
      </c>
      <c r="S155" s="29" t="str">
        <f>IF(ROW()&lt;COUNTIF(Inhalte_Container!$A:$A,'Erbrachte Vorleistungen'!$G$6)+ROW($O$6),INDEX(Inhalte_Container!F:F,MATCH('Erbrachte Vorleistungen'!$G$6,Inhalte_Container!$A:$A,0)+ROW()-6),"")</f>
        <v/>
      </c>
      <c r="T155" s="29" t="str">
        <f>IF(ROW()&lt;COUNTIF(Inhalte_Container!$A:$A,'Erbrachte Vorleistungen'!$G$6)+ROW($O$6),INDEX(Inhalte_Container!I:I,MATCH('Erbrachte Vorleistungen'!$G$6,Inhalte_Container!$A:$A,0)+ROW()-6),"")</f>
        <v/>
      </c>
      <c r="U155" s="29" t="str">
        <f>IF(ROW()&lt;COUNTIF(Inhalte_Container!$A:$A,'Erbrachte Vorleistungen'!$G$6)+ROW($O$6),INDEX(Inhalte_Container!N:N,MATCH('Erbrachte Vorleistungen'!$G$6,Inhalte_Container!$A:$A,0)+ROW()-6),"")</f>
        <v/>
      </c>
      <c r="V155" t="str">
        <f t="shared" si="4"/>
        <v/>
      </c>
    </row>
    <row r="156" spans="14:22" x14ac:dyDescent="0.25">
      <c r="N156" s="30" t="str">
        <f t="shared" si="5"/>
        <v/>
      </c>
      <c r="R156" s="29" t="str">
        <f>IF(ROW()&lt;COUNTIF(Inhalte_Container!$A:$A,'Erbrachte Vorleistungen'!$G$6)+ROW($O$6),INDEX(Inhalte_Container!A:A,MATCH('Erbrachte Vorleistungen'!$G$6,Inhalte_Container!$A:$A,0)+ROW()-6),"")</f>
        <v/>
      </c>
      <c r="S156" s="29" t="str">
        <f>IF(ROW()&lt;COUNTIF(Inhalte_Container!$A:$A,'Erbrachte Vorleistungen'!$G$6)+ROW($O$6),INDEX(Inhalte_Container!F:F,MATCH('Erbrachte Vorleistungen'!$G$6,Inhalte_Container!$A:$A,0)+ROW()-6),"")</f>
        <v/>
      </c>
      <c r="T156" s="29" t="str">
        <f>IF(ROW()&lt;COUNTIF(Inhalte_Container!$A:$A,'Erbrachte Vorleistungen'!$G$6)+ROW($O$6),INDEX(Inhalte_Container!I:I,MATCH('Erbrachte Vorleistungen'!$G$6,Inhalte_Container!$A:$A,0)+ROW()-6),"")</f>
        <v/>
      </c>
      <c r="U156" s="29" t="str">
        <f>IF(ROW()&lt;COUNTIF(Inhalte_Container!$A:$A,'Erbrachte Vorleistungen'!$G$6)+ROW($O$6),INDEX(Inhalte_Container!N:N,MATCH('Erbrachte Vorleistungen'!$G$6,Inhalte_Container!$A:$A,0)+ROW()-6),"")</f>
        <v/>
      </c>
      <c r="V156" t="str">
        <f t="shared" si="4"/>
        <v/>
      </c>
    </row>
    <row r="157" spans="14:22" x14ac:dyDescent="0.25">
      <c r="N157" s="30" t="str">
        <f t="shared" si="5"/>
        <v/>
      </c>
      <c r="R157" s="29" t="str">
        <f>IF(ROW()&lt;COUNTIF(Inhalte_Container!$A:$A,'Erbrachte Vorleistungen'!$G$6)+ROW($O$6),INDEX(Inhalte_Container!A:A,MATCH('Erbrachte Vorleistungen'!$G$6,Inhalte_Container!$A:$A,0)+ROW()-6),"")</f>
        <v/>
      </c>
      <c r="S157" s="29" t="str">
        <f>IF(ROW()&lt;COUNTIF(Inhalte_Container!$A:$A,'Erbrachte Vorleistungen'!$G$6)+ROW($O$6),INDEX(Inhalte_Container!F:F,MATCH('Erbrachte Vorleistungen'!$G$6,Inhalte_Container!$A:$A,0)+ROW()-6),"")</f>
        <v/>
      </c>
      <c r="T157" s="29" t="str">
        <f>IF(ROW()&lt;COUNTIF(Inhalte_Container!$A:$A,'Erbrachte Vorleistungen'!$G$6)+ROW($O$6),INDEX(Inhalte_Container!I:I,MATCH('Erbrachte Vorleistungen'!$G$6,Inhalte_Container!$A:$A,0)+ROW()-6),"")</f>
        <v/>
      </c>
      <c r="U157" s="29" t="str">
        <f>IF(ROW()&lt;COUNTIF(Inhalte_Container!$A:$A,'Erbrachte Vorleistungen'!$G$6)+ROW($O$6),INDEX(Inhalte_Container!N:N,MATCH('Erbrachte Vorleistungen'!$G$6,Inhalte_Container!$A:$A,0)+ROW()-6),"")</f>
        <v/>
      </c>
      <c r="V157" t="str">
        <f t="shared" si="4"/>
        <v/>
      </c>
    </row>
    <row r="158" spans="14:22" x14ac:dyDescent="0.25">
      <c r="N158" s="30" t="str">
        <f t="shared" si="5"/>
        <v/>
      </c>
      <c r="R158" s="29" t="str">
        <f>IF(ROW()&lt;COUNTIF(Inhalte_Container!$A:$A,'Erbrachte Vorleistungen'!$G$6)+ROW($O$6),INDEX(Inhalte_Container!A:A,MATCH('Erbrachte Vorleistungen'!$G$6,Inhalte_Container!$A:$A,0)+ROW()-6),"")</f>
        <v/>
      </c>
      <c r="S158" s="29" t="str">
        <f>IF(ROW()&lt;COUNTIF(Inhalte_Container!$A:$A,'Erbrachte Vorleistungen'!$G$6)+ROW($O$6),INDEX(Inhalte_Container!F:F,MATCH('Erbrachte Vorleistungen'!$G$6,Inhalte_Container!$A:$A,0)+ROW()-6),"")</f>
        <v/>
      </c>
      <c r="T158" s="29" t="str">
        <f>IF(ROW()&lt;COUNTIF(Inhalte_Container!$A:$A,'Erbrachte Vorleistungen'!$G$6)+ROW($O$6),INDEX(Inhalte_Container!I:I,MATCH('Erbrachte Vorleistungen'!$G$6,Inhalte_Container!$A:$A,0)+ROW()-6),"")</f>
        <v/>
      </c>
      <c r="U158" s="29" t="str">
        <f>IF(ROW()&lt;COUNTIF(Inhalte_Container!$A:$A,'Erbrachte Vorleistungen'!$G$6)+ROW($O$6),INDEX(Inhalte_Container!N:N,MATCH('Erbrachte Vorleistungen'!$G$6,Inhalte_Container!$A:$A,0)+ROW()-6),"")</f>
        <v/>
      </c>
      <c r="V158" t="str">
        <f t="shared" si="4"/>
        <v/>
      </c>
    </row>
    <row r="159" spans="14:22" x14ac:dyDescent="0.25">
      <c r="N159" s="30" t="str">
        <f t="shared" si="5"/>
        <v/>
      </c>
      <c r="R159" s="29" t="str">
        <f>IF(ROW()&lt;COUNTIF(Inhalte_Container!$A:$A,'Erbrachte Vorleistungen'!$G$6)+ROW($O$6),INDEX(Inhalte_Container!A:A,MATCH('Erbrachte Vorleistungen'!$G$6,Inhalte_Container!$A:$A,0)+ROW()-6),"")</f>
        <v/>
      </c>
      <c r="S159" s="29" t="str">
        <f>IF(ROW()&lt;COUNTIF(Inhalte_Container!$A:$A,'Erbrachte Vorleistungen'!$G$6)+ROW($O$6),INDEX(Inhalte_Container!F:F,MATCH('Erbrachte Vorleistungen'!$G$6,Inhalte_Container!$A:$A,0)+ROW()-6),"")</f>
        <v/>
      </c>
      <c r="T159" s="29" t="str">
        <f>IF(ROW()&lt;COUNTIF(Inhalte_Container!$A:$A,'Erbrachte Vorleistungen'!$G$6)+ROW($O$6),INDEX(Inhalte_Container!I:I,MATCH('Erbrachte Vorleistungen'!$G$6,Inhalte_Container!$A:$A,0)+ROW()-6),"")</f>
        <v/>
      </c>
      <c r="U159" s="29" t="str">
        <f>IF(ROW()&lt;COUNTIF(Inhalte_Container!$A:$A,'Erbrachte Vorleistungen'!$G$6)+ROW($O$6),INDEX(Inhalte_Container!N:N,MATCH('Erbrachte Vorleistungen'!$G$6,Inhalte_Container!$A:$A,0)+ROW()-6),"")</f>
        <v/>
      </c>
      <c r="V159" t="str">
        <f t="shared" si="4"/>
        <v/>
      </c>
    </row>
    <row r="160" spans="14:22" x14ac:dyDescent="0.25">
      <c r="N160" s="30" t="str">
        <f t="shared" si="5"/>
        <v/>
      </c>
      <c r="R160" s="29" t="str">
        <f>IF(ROW()&lt;COUNTIF(Inhalte_Container!$A:$A,'Erbrachte Vorleistungen'!$G$6)+ROW($O$6),INDEX(Inhalte_Container!A:A,MATCH('Erbrachte Vorleistungen'!$G$6,Inhalte_Container!$A:$A,0)+ROW()-6),"")</f>
        <v/>
      </c>
      <c r="S160" s="29" t="str">
        <f>IF(ROW()&lt;COUNTIF(Inhalte_Container!$A:$A,'Erbrachte Vorleistungen'!$G$6)+ROW($O$6),INDEX(Inhalte_Container!F:F,MATCH('Erbrachte Vorleistungen'!$G$6,Inhalte_Container!$A:$A,0)+ROW()-6),"")</f>
        <v/>
      </c>
      <c r="T160" s="29" t="str">
        <f>IF(ROW()&lt;COUNTIF(Inhalte_Container!$A:$A,'Erbrachte Vorleistungen'!$G$6)+ROW($O$6),INDEX(Inhalte_Container!I:I,MATCH('Erbrachte Vorleistungen'!$G$6,Inhalte_Container!$A:$A,0)+ROW()-6),"")</f>
        <v/>
      </c>
      <c r="U160" s="29" t="str">
        <f>IF(ROW()&lt;COUNTIF(Inhalte_Container!$A:$A,'Erbrachte Vorleistungen'!$G$6)+ROW($O$6),INDEX(Inhalte_Container!N:N,MATCH('Erbrachte Vorleistungen'!$G$6,Inhalte_Container!$A:$A,0)+ROW()-6),"")</f>
        <v/>
      </c>
      <c r="V160" t="str">
        <f t="shared" si="4"/>
        <v/>
      </c>
    </row>
    <row r="161" spans="14:22" x14ac:dyDescent="0.25">
      <c r="N161" s="30" t="str">
        <f t="shared" si="5"/>
        <v/>
      </c>
      <c r="R161" s="29" t="str">
        <f>IF(ROW()&lt;COUNTIF(Inhalte_Container!$A:$A,'Erbrachte Vorleistungen'!$G$6)+ROW($O$6),INDEX(Inhalte_Container!A:A,MATCH('Erbrachte Vorleistungen'!$G$6,Inhalte_Container!$A:$A,0)+ROW()-6),"")</f>
        <v/>
      </c>
      <c r="S161" s="29" t="str">
        <f>IF(ROW()&lt;COUNTIF(Inhalte_Container!$A:$A,'Erbrachte Vorleistungen'!$G$6)+ROW($O$6),INDEX(Inhalte_Container!F:F,MATCH('Erbrachte Vorleistungen'!$G$6,Inhalte_Container!$A:$A,0)+ROW()-6),"")</f>
        <v/>
      </c>
      <c r="T161" s="29" t="str">
        <f>IF(ROW()&lt;COUNTIF(Inhalte_Container!$A:$A,'Erbrachte Vorleistungen'!$G$6)+ROW($O$6),INDEX(Inhalte_Container!I:I,MATCH('Erbrachte Vorleistungen'!$G$6,Inhalte_Container!$A:$A,0)+ROW()-6),"")</f>
        <v/>
      </c>
      <c r="U161" s="29" t="str">
        <f>IF(ROW()&lt;COUNTIF(Inhalte_Container!$A:$A,'Erbrachte Vorleistungen'!$G$6)+ROW($O$6),INDEX(Inhalte_Container!N:N,MATCH('Erbrachte Vorleistungen'!$G$6,Inhalte_Container!$A:$A,0)+ROW()-6),"")</f>
        <v/>
      </c>
      <c r="V161" t="str">
        <f t="shared" si="4"/>
        <v/>
      </c>
    </row>
    <row r="162" spans="14:22" x14ac:dyDescent="0.25">
      <c r="N162" s="30" t="str">
        <f t="shared" si="5"/>
        <v/>
      </c>
      <c r="R162" s="29" t="str">
        <f>IF(ROW()&lt;COUNTIF(Inhalte_Container!$A:$A,'Erbrachte Vorleistungen'!$G$6)+ROW($O$6),INDEX(Inhalte_Container!A:A,MATCH('Erbrachte Vorleistungen'!$G$6,Inhalte_Container!$A:$A,0)+ROW()-6),"")</f>
        <v/>
      </c>
      <c r="S162" s="29" t="str">
        <f>IF(ROW()&lt;COUNTIF(Inhalte_Container!$A:$A,'Erbrachte Vorleistungen'!$G$6)+ROW($O$6),INDEX(Inhalte_Container!F:F,MATCH('Erbrachte Vorleistungen'!$G$6,Inhalte_Container!$A:$A,0)+ROW()-6),"")</f>
        <v/>
      </c>
      <c r="T162" s="29" t="str">
        <f>IF(ROW()&lt;COUNTIF(Inhalte_Container!$A:$A,'Erbrachte Vorleistungen'!$G$6)+ROW($O$6),INDEX(Inhalte_Container!I:I,MATCH('Erbrachte Vorleistungen'!$G$6,Inhalte_Container!$A:$A,0)+ROW()-6),"")</f>
        <v/>
      </c>
      <c r="U162" s="29" t="str">
        <f>IF(ROW()&lt;COUNTIF(Inhalte_Container!$A:$A,'Erbrachte Vorleistungen'!$G$6)+ROW($O$6),INDEX(Inhalte_Container!N:N,MATCH('Erbrachte Vorleistungen'!$G$6,Inhalte_Container!$A:$A,0)+ROW()-6),"")</f>
        <v/>
      </c>
      <c r="V162" t="str">
        <f t="shared" si="4"/>
        <v/>
      </c>
    </row>
    <row r="163" spans="14:22" x14ac:dyDescent="0.25">
      <c r="N163" s="30" t="str">
        <f t="shared" si="5"/>
        <v/>
      </c>
      <c r="R163" s="29" t="str">
        <f>IF(ROW()&lt;COUNTIF(Inhalte_Container!$A:$A,'Erbrachte Vorleistungen'!$G$6)+ROW($O$6),INDEX(Inhalte_Container!A:A,MATCH('Erbrachte Vorleistungen'!$G$6,Inhalte_Container!$A:$A,0)+ROW()-6),"")</f>
        <v/>
      </c>
      <c r="S163" s="29" t="str">
        <f>IF(ROW()&lt;COUNTIF(Inhalte_Container!$A:$A,'Erbrachte Vorleistungen'!$G$6)+ROW($O$6),INDEX(Inhalte_Container!F:F,MATCH('Erbrachte Vorleistungen'!$G$6,Inhalte_Container!$A:$A,0)+ROW()-6),"")</f>
        <v/>
      </c>
      <c r="T163" s="29" t="str">
        <f>IF(ROW()&lt;COUNTIF(Inhalte_Container!$A:$A,'Erbrachte Vorleistungen'!$G$6)+ROW($O$6),INDEX(Inhalte_Container!I:I,MATCH('Erbrachte Vorleistungen'!$G$6,Inhalte_Container!$A:$A,0)+ROW()-6),"")</f>
        <v/>
      </c>
      <c r="U163" s="29" t="str">
        <f>IF(ROW()&lt;COUNTIF(Inhalte_Container!$A:$A,'Erbrachte Vorleistungen'!$G$6)+ROW($O$6),INDEX(Inhalte_Container!N:N,MATCH('Erbrachte Vorleistungen'!$G$6,Inhalte_Container!$A:$A,0)+ROW()-6),"")</f>
        <v/>
      </c>
      <c r="V163" t="str">
        <f t="shared" si="4"/>
        <v/>
      </c>
    </row>
    <row r="164" spans="14:22" x14ac:dyDescent="0.25">
      <c r="N164" s="30" t="str">
        <f t="shared" si="5"/>
        <v/>
      </c>
      <c r="R164" s="29" t="str">
        <f>IF(ROW()&lt;COUNTIF(Inhalte_Container!$A:$A,'Erbrachte Vorleistungen'!$G$6)+ROW($O$6),INDEX(Inhalte_Container!A:A,MATCH('Erbrachte Vorleistungen'!$G$6,Inhalte_Container!$A:$A,0)+ROW()-6),"")</f>
        <v/>
      </c>
      <c r="S164" s="29" t="str">
        <f>IF(ROW()&lt;COUNTIF(Inhalte_Container!$A:$A,'Erbrachte Vorleistungen'!$G$6)+ROW($O$6),INDEX(Inhalte_Container!F:F,MATCH('Erbrachte Vorleistungen'!$G$6,Inhalte_Container!$A:$A,0)+ROW()-6),"")</f>
        <v/>
      </c>
      <c r="T164" s="29" t="str">
        <f>IF(ROW()&lt;COUNTIF(Inhalte_Container!$A:$A,'Erbrachte Vorleistungen'!$G$6)+ROW($O$6),INDEX(Inhalte_Container!I:I,MATCH('Erbrachte Vorleistungen'!$G$6,Inhalte_Container!$A:$A,0)+ROW()-6),"")</f>
        <v/>
      </c>
      <c r="U164" s="29" t="str">
        <f>IF(ROW()&lt;COUNTIF(Inhalte_Container!$A:$A,'Erbrachte Vorleistungen'!$G$6)+ROW($O$6),INDEX(Inhalte_Container!N:N,MATCH('Erbrachte Vorleistungen'!$G$6,Inhalte_Container!$A:$A,0)+ROW()-6),"")</f>
        <v/>
      </c>
      <c r="V164" t="str">
        <f t="shared" si="4"/>
        <v/>
      </c>
    </row>
    <row r="165" spans="14:22" x14ac:dyDescent="0.25">
      <c r="N165" s="30" t="str">
        <f t="shared" si="5"/>
        <v/>
      </c>
      <c r="R165" s="29" t="str">
        <f>IF(ROW()&lt;COUNTIF(Inhalte_Container!$A:$A,'Erbrachte Vorleistungen'!$G$6)+ROW($O$6),INDEX(Inhalte_Container!A:A,MATCH('Erbrachte Vorleistungen'!$G$6,Inhalte_Container!$A:$A,0)+ROW()-6),"")</f>
        <v/>
      </c>
      <c r="S165" s="29" t="str">
        <f>IF(ROW()&lt;COUNTIF(Inhalte_Container!$A:$A,'Erbrachte Vorleistungen'!$G$6)+ROW($O$6),INDEX(Inhalte_Container!F:F,MATCH('Erbrachte Vorleistungen'!$G$6,Inhalte_Container!$A:$A,0)+ROW()-6),"")</f>
        <v/>
      </c>
      <c r="T165" s="29" t="str">
        <f>IF(ROW()&lt;COUNTIF(Inhalte_Container!$A:$A,'Erbrachte Vorleistungen'!$G$6)+ROW($O$6),INDEX(Inhalte_Container!I:I,MATCH('Erbrachte Vorleistungen'!$G$6,Inhalte_Container!$A:$A,0)+ROW()-6),"")</f>
        <v/>
      </c>
      <c r="U165" s="29" t="str">
        <f>IF(ROW()&lt;COUNTIF(Inhalte_Container!$A:$A,'Erbrachte Vorleistungen'!$G$6)+ROW($O$6),INDEX(Inhalte_Container!N:N,MATCH('Erbrachte Vorleistungen'!$G$6,Inhalte_Container!$A:$A,0)+ROW()-6),"")</f>
        <v/>
      </c>
      <c r="V165" t="str">
        <f t="shared" si="4"/>
        <v/>
      </c>
    </row>
    <row r="166" spans="14:22" x14ac:dyDescent="0.25">
      <c r="N166" s="30" t="str">
        <f t="shared" si="5"/>
        <v/>
      </c>
      <c r="R166" s="29" t="str">
        <f>IF(ROW()&lt;COUNTIF(Inhalte_Container!$A:$A,'Erbrachte Vorleistungen'!$G$6)+ROW($O$6),INDEX(Inhalte_Container!A:A,MATCH('Erbrachte Vorleistungen'!$G$6,Inhalte_Container!$A:$A,0)+ROW()-6),"")</f>
        <v/>
      </c>
      <c r="S166" s="29" t="str">
        <f>IF(ROW()&lt;COUNTIF(Inhalte_Container!$A:$A,'Erbrachte Vorleistungen'!$G$6)+ROW($O$6),INDEX(Inhalte_Container!F:F,MATCH('Erbrachte Vorleistungen'!$G$6,Inhalte_Container!$A:$A,0)+ROW()-6),"")</f>
        <v/>
      </c>
      <c r="T166" s="29" t="str">
        <f>IF(ROW()&lt;COUNTIF(Inhalte_Container!$A:$A,'Erbrachte Vorleistungen'!$G$6)+ROW($O$6),INDEX(Inhalte_Container!I:I,MATCH('Erbrachte Vorleistungen'!$G$6,Inhalte_Container!$A:$A,0)+ROW()-6),"")</f>
        <v/>
      </c>
      <c r="U166" s="29" t="str">
        <f>IF(ROW()&lt;COUNTIF(Inhalte_Container!$A:$A,'Erbrachte Vorleistungen'!$G$6)+ROW($O$6),INDEX(Inhalte_Container!N:N,MATCH('Erbrachte Vorleistungen'!$G$6,Inhalte_Container!$A:$A,0)+ROW()-6),"")</f>
        <v/>
      </c>
      <c r="V166" t="str">
        <f t="shared" si="4"/>
        <v/>
      </c>
    </row>
    <row r="167" spans="14:22" x14ac:dyDescent="0.25">
      <c r="N167" s="30" t="str">
        <f t="shared" si="5"/>
        <v/>
      </c>
      <c r="R167" s="29" t="str">
        <f>IF(ROW()&lt;COUNTIF(Inhalte_Container!$A:$A,'Erbrachte Vorleistungen'!$G$6)+ROW($O$6),INDEX(Inhalte_Container!A:A,MATCH('Erbrachte Vorleistungen'!$G$6,Inhalte_Container!$A:$A,0)+ROW()-6),"")</f>
        <v/>
      </c>
      <c r="S167" s="29" t="str">
        <f>IF(ROW()&lt;COUNTIF(Inhalte_Container!$A:$A,'Erbrachte Vorleistungen'!$G$6)+ROW($O$6),INDEX(Inhalte_Container!F:F,MATCH('Erbrachte Vorleistungen'!$G$6,Inhalte_Container!$A:$A,0)+ROW()-6),"")</f>
        <v/>
      </c>
      <c r="T167" s="29" t="str">
        <f>IF(ROW()&lt;COUNTIF(Inhalte_Container!$A:$A,'Erbrachte Vorleistungen'!$G$6)+ROW($O$6),INDEX(Inhalte_Container!I:I,MATCH('Erbrachte Vorleistungen'!$G$6,Inhalte_Container!$A:$A,0)+ROW()-6),"")</f>
        <v/>
      </c>
      <c r="U167" s="29" t="str">
        <f>IF(ROW()&lt;COUNTIF(Inhalte_Container!$A:$A,'Erbrachte Vorleistungen'!$G$6)+ROW($O$6),INDEX(Inhalte_Container!N:N,MATCH('Erbrachte Vorleistungen'!$G$6,Inhalte_Container!$A:$A,0)+ROW()-6),"")</f>
        <v/>
      </c>
      <c r="V167" t="str">
        <f t="shared" si="4"/>
        <v/>
      </c>
    </row>
    <row r="168" spans="14:22" x14ac:dyDescent="0.25">
      <c r="N168" s="30" t="str">
        <f t="shared" si="5"/>
        <v/>
      </c>
      <c r="R168" s="29" t="str">
        <f>IF(ROW()&lt;COUNTIF(Inhalte_Container!$A:$A,'Erbrachte Vorleistungen'!$G$6)+ROW($O$6),INDEX(Inhalte_Container!A:A,MATCH('Erbrachte Vorleistungen'!$G$6,Inhalte_Container!$A:$A,0)+ROW()-6),"")</f>
        <v/>
      </c>
      <c r="S168" s="29" t="str">
        <f>IF(ROW()&lt;COUNTIF(Inhalte_Container!$A:$A,'Erbrachte Vorleistungen'!$G$6)+ROW($O$6),INDEX(Inhalte_Container!F:F,MATCH('Erbrachte Vorleistungen'!$G$6,Inhalte_Container!$A:$A,0)+ROW()-6),"")</f>
        <v/>
      </c>
      <c r="T168" s="29" t="str">
        <f>IF(ROW()&lt;COUNTIF(Inhalte_Container!$A:$A,'Erbrachte Vorleistungen'!$G$6)+ROW($O$6),INDEX(Inhalte_Container!I:I,MATCH('Erbrachte Vorleistungen'!$G$6,Inhalte_Container!$A:$A,0)+ROW()-6),"")</f>
        <v/>
      </c>
      <c r="U168" s="29" t="str">
        <f>IF(ROW()&lt;COUNTIF(Inhalte_Container!$A:$A,'Erbrachte Vorleistungen'!$G$6)+ROW($O$6),INDEX(Inhalte_Container!N:N,MATCH('Erbrachte Vorleistungen'!$G$6,Inhalte_Container!$A:$A,0)+ROW()-6),"")</f>
        <v/>
      </c>
      <c r="V168" t="str">
        <f t="shared" si="4"/>
        <v/>
      </c>
    </row>
    <row r="169" spans="14:22" x14ac:dyDescent="0.25">
      <c r="N169" s="30" t="str">
        <f t="shared" si="5"/>
        <v/>
      </c>
      <c r="R169" s="29" t="str">
        <f>IF(ROW()&lt;COUNTIF(Inhalte_Container!$A:$A,'Erbrachte Vorleistungen'!$G$6)+ROW($O$6),INDEX(Inhalte_Container!A:A,MATCH('Erbrachte Vorleistungen'!$G$6,Inhalte_Container!$A:$A,0)+ROW()-6),"")</f>
        <v/>
      </c>
      <c r="S169" s="29" t="str">
        <f>IF(ROW()&lt;COUNTIF(Inhalte_Container!$A:$A,'Erbrachte Vorleistungen'!$G$6)+ROW($O$6),INDEX(Inhalte_Container!F:F,MATCH('Erbrachte Vorleistungen'!$G$6,Inhalte_Container!$A:$A,0)+ROW()-6),"")</f>
        <v/>
      </c>
      <c r="T169" s="29" t="str">
        <f>IF(ROW()&lt;COUNTIF(Inhalte_Container!$A:$A,'Erbrachte Vorleistungen'!$G$6)+ROW($O$6),INDEX(Inhalte_Container!I:I,MATCH('Erbrachte Vorleistungen'!$G$6,Inhalte_Container!$A:$A,0)+ROW()-6),"")</f>
        <v/>
      </c>
      <c r="U169" s="29" t="str">
        <f>IF(ROW()&lt;COUNTIF(Inhalte_Container!$A:$A,'Erbrachte Vorleistungen'!$G$6)+ROW($O$6),INDEX(Inhalte_Container!N:N,MATCH('Erbrachte Vorleistungen'!$G$6,Inhalte_Container!$A:$A,0)+ROW()-6),"")</f>
        <v/>
      </c>
      <c r="V169" t="str">
        <f t="shared" si="4"/>
        <v/>
      </c>
    </row>
    <row r="170" spans="14:22" x14ac:dyDescent="0.25">
      <c r="N170" s="30" t="str">
        <f t="shared" si="5"/>
        <v/>
      </c>
      <c r="R170" s="29" t="str">
        <f>IF(ROW()&lt;COUNTIF(Inhalte_Container!$A:$A,'Erbrachte Vorleistungen'!$G$6)+ROW($O$6),INDEX(Inhalte_Container!A:A,MATCH('Erbrachte Vorleistungen'!$G$6,Inhalte_Container!$A:$A,0)+ROW()-6),"")</f>
        <v/>
      </c>
      <c r="S170" s="29" t="str">
        <f>IF(ROW()&lt;COUNTIF(Inhalte_Container!$A:$A,'Erbrachte Vorleistungen'!$G$6)+ROW($O$6),INDEX(Inhalte_Container!F:F,MATCH('Erbrachte Vorleistungen'!$G$6,Inhalte_Container!$A:$A,0)+ROW()-6),"")</f>
        <v/>
      </c>
      <c r="T170" s="29" t="str">
        <f>IF(ROW()&lt;COUNTIF(Inhalte_Container!$A:$A,'Erbrachte Vorleistungen'!$G$6)+ROW($O$6),INDEX(Inhalte_Container!I:I,MATCH('Erbrachte Vorleistungen'!$G$6,Inhalte_Container!$A:$A,0)+ROW()-6),"")</f>
        <v/>
      </c>
      <c r="U170" s="29" t="str">
        <f>IF(ROW()&lt;COUNTIF(Inhalte_Container!$A:$A,'Erbrachte Vorleistungen'!$G$6)+ROW($O$6),INDEX(Inhalte_Container!N:N,MATCH('Erbrachte Vorleistungen'!$G$6,Inhalte_Container!$A:$A,0)+ROW()-6),"")</f>
        <v/>
      </c>
      <c r="V170" t="str">
        <f t="shared" si="4"/>
        <v/>
      </c>
    </row>
    <row r="171" spans="14:22" x14ac:dyDescent="0.25">
      <c r="N171" s="30" t="str">
        <f t="shared" si="5"/>
        <v/>
      </c>
      <c r="R171" s="29" t="str">
        <f>IF(ROW()&lt;COUNTIF(Inhalte_Container!$A:$A,'Erbrachte Vorleistungen'!$G$6)+ROW($O$6),INDEX(Inhalte_Container!A:A,MATCH('Erbrachte Vorleistungen'!$G$6,Inhalte_Container!$A:$A,0)+ROW()-6),"")</f>
        <v/>
      </c>
      <c r="S171" s="29" t="str">
        <f>IF(ROW()&lt;COUNTIF(Inhalte_Container!$A:$A,'Erbrachte Vorleistungen'!$G$6)+ROW($O$6),INDEX(Inhalte_Container!F:F,MATCH('Erbrachte Vorleistungen'!$G$6,Inhalte_Container!$A:$A,0)+ROW()-6),"")</f>
        <v/>
      </c>
      <c r="T171" s="29" t="str">
        <f>IF(ROW()&lt;COUNTIF(Inhalte_Container!$A:$A,'Erbrachte Vorleistungen'!$G$6)+ROW($O$6),INDEX(Inhalte_Container!I:I,MATCH('Erbrachte Vorleistungen'!$G$6,Inhalte_Container!$A:$A,0)+ROW()-6),"")</f>
        <v/>
      </c>
      <c r="U171" s="29" t="str">
        <f>IF(ROW()&lt;COUNTIF(Inhalte_Container!$A:$A,'Erbrachte Vorleistungen'!$G$6)+ROW($O$6),INDEX(Inhalte_Container!N:N,MATCH('Erbrachte Vorleistungen'!$G$6,Inhalte_Container!$A:$A,0)+ROW()-6),"")</f>
        <v/>
      </c>
      <c r="V171" t="str">
        <f t="shared" si="4"/>
        <v/>
      </c>
    </row>
    <row r="172" spans="14:22" x14ac:dyDescent="0.25">
      <c r="N172" s="30" t="str">
        <f t="shared" si="5"/>
        <v/>
      </c>
      <c r="R172" s="29" t="str">
        <f>IF(ROW()&lt;COUNTIF(Inhalte_Container!$A:$A,'Erbrachte Vorleistungen'!$G$6)+ROW($O$6),INDEX(Inhalte_Container!A:A,MATCH('Erbrachte Vorleistungen'!$G$6,Inhalte_Container!$A:$A,0)+ROW()-6),"")</f>
        <v/>
      </c>
      <c r="S172" s="29" t="str">
        <f>IF(ROW()&lt;COUNTIF(Inhalte_Container!$A:$A,'Erbrachte Vorleistungen'!$G$6)+ROW($O$6),INDEX(Inhalte_Container!F:F,MATCH('Erbrachte Vorleistungen'!$G$6,Inhalte_Container!$A:$A,0)+ROW()-6),"")</f>
        <v/>
      </c>
      <c r="T172" s="29" t="str">
        <f>IF(ROW()&lt;COUNTIF(Inhalte_Container!$A:$A,'Erbrachte Vorleistungen'!$G$6)+ROW($O$6),INDEX(Inhalte_Container!I:I,MATCH('Erbrachte Vorleistungen'!$G$6,Inhalte_Container!$A:$A,0)+ROW()-6),"")</f>
        <v/>
      </c>
      <c r="U172" s="29" t="str">
        <f>IF(ROW()&lt;COUNTIF(Inhalte_Container!$A:$A,'Erbrachte Vorleistungen'!$G$6)+ROW($O$6),INDEX(Inhalte_Container!N:N,MATCH('Erbrachte Vorleistungen'!$G$6,Inhalte_Container!$A:$A,0)+ROW()-6),"")</f>
        <v/>
      </c>
      <c r="V172" t="str">
        <f t="shared" si="4"/>
        <v/>
      </c>
    </row>
    <row r="173" spans="14:22" x14ac:dyDescent="0.25">
      <c r="N173" s="30" t="str">
        <f t="shared" si="5"/>
        <v/>
      </c>
      <c r="R173" s="29" t="str">
        <f>IF(ROW()&lt;COUNTIF(Inhalte_Container!$A:$A,'Erbrachte Vorleistungen'!$G$6)+ROW($O$6),INDEX(Inhalte_Container!A:A,MATCH('Erbrachte Vorleistungen'!$G$6,Inhalte_Container!$A:$A,0)+ROW()-6),"")</f>
        <v/>
      </c>
      <c r="S173" s="29" t="str">
        <f>IF(ROW()&lt;COUNTIF(Inhalte_Container!$A:$A,'Erbrachte Vorleistungen'!$G$6)+ROW($O$6),INDEX(Inhalte_Container!F:F,MATCH('Erbrachte Vorleistungen'!$G$6,Inhalte_Container!$A:$A,0)+ROW()-6),"")</f>
        <v/>
      </c>
      <c r="T173" s="29" t="str">
        <f>IF(ROW()&lt;COUNTIF(Inhalte_Container!$A:$A,'Erbrachte Vorleistungen'!$G$6)+ROW($O$6),INDEX(Inhalte_Container!I:I,MATCH('Erbrachte Vorleistungen'!$G$6,Inhalte_Container!$A:$A,0)+ROW()-6),"")</f>
        <v/>
      </c>
      <c r="U173" s="29" t="str">
        <f>IF(ROW()&lt;COUNTIF(Inhalte_Container!$A:$A,'Erbrachte Vorleistungen'!$G$6)+ROW($O$6),INDEX(Inhalte_Container!N:N,MATCH('Erbrachte Vorleistungen'!$G$6,Inhalte_Container!$A:$A,0)+ROW()-6),"")</f>
        <v/>
      </c>
      <c r="V173" t="str">
        <f t="shared" si="4"/>
        <v/>
      </c>
    </row>
    <row r="174" spans="14:22" x14ac:dyDescent="0.25">
      <c r="N174" s="30" t="str">
        <f t="shared" si="5"/>
        <v/>
      </c>
      <c r="R174" s="29" t="str">
        <f>IF(ROW()&lt;COUNTIF(Inhalte_Container!$A:$A,'Erbrachte Vorleistungen'!$G$6)+ROW($O$6),INDEX(Inhalte_Container!A:A,MATCH('Erbrachte Vorleistungen'!$G$6,Inhalte_Container!$A:$A,0)+ROW()-6),"")</f>
        <v/>
      </c>
      <c r="S174" s="29" t="str">
        <f>IF(ROW()&lt;COUNTIF(Inhalte_Container!$A:$A,'Erbrachte Vorleistungen'!$G$6)+ROW($O$6),INDEX(Inhalte_Container!F:F,MATCH('Erbrachte Vorleistungen'!$G$6,Inhalte_Container!$A:$A,0)+ROW()-6),"")</f>
        <v/>
      </c>
      <c r="T174" s="29" t="str">
        <f>IF(ROW()&lt;COUNTIF(Inhalte_Container!$A:$A,'Erbrachte Vorleistungen'!$G$6)+ROW($O$6),INDEX(Inhalte_Container!I:I,MATCH('Erbrachte Vorleistungen'!$G$6,Inhalte_Container!$A:$A,0)+ROW()-6),"")</f>
        <v/>
      </c>
      <c r="U174" s="29" t="str">
        <f>IF(ROW()&lt;COUNTIF(Inhalte_Container!$A:$A,'Erbrachte Vorleistungen'!$G$6)+ROW($O$6),INDEX(Inhalte_Container!N:N,MATCH('Erbrachte Vorleistungen'!$G$6,Inhalte_Container!$A:$A,0)+ROW()-6),"")</f>
        <v/>
      </c>
      <c r="V174" t="str">
        <f t="shared" si="4"/>
        <v/>
      </c>
    </row>
    <row r="175" spans="14:22" x14ac:dyDescent="0.25">
      <c r="N175" s="30" t="str">
        <f t="shared" si="5"/>
        <v/>
      </c>
      <c r="R175" s="29" t="str">
        <f>IF(ROW()&lt;COUNTIF(Inhalte_Container!$A:$A,'Erbrachte Vorleistungen'!$G$6)+ROW($O$6),INDEX(Inhalte_Container!A:A,MATCH('Erbrachte Vorleistungen'!$G$6,Inhalte_Container!$A:$A,0)+ROW()-6),"")</f>
        <v/>
      </c>
      <c r="S175" s="29" t="str">
        <f>IF(ROW()&lt;COUNTIF(Inhalte_Container!$A:$A,'Erbrachte Vorleistungen'!$G$6)+ROW($O$6),INDEX(Inhalte_Container!F:F,MATCH('Erbrachte Vorleistungen'!$G$6,Inhalte_Container!$A:$A,0)+ROW()-6),"")</f>
        <v/>
      </c>
      <c r="T175" s="29" t="str">
        <f>IF(ROW()&lt;COUNTIF(Inhalte_Container!$A:$A,'Erbrachte Vorleistungen'!$G$6)+ROW($O$6),INDEX(Inhalte_Container!I:I,MATCH('Erbrachte Vorleistungen'!$G$6,Inhalte_Container!$A:$A,0)+ROW()-6),"")</f>
        <v/>
      </c>
      <c r="U175" s="29" t="str">
        <f>IF(ROW()&lt;COUNTIF(Inhalte_Container!$A:$A,'Erbrachte Vorleistungen'!$G$6)+ROW($O$6),INDEX(Inhalte_Container!N:N,MATCH('Erbrachte Vorleistungen'!$G$6,Inhalte_Container!$A:$A,0)+ROW()-6),"")</f>
        <v/>
      </c>
      <c r="V175" t="str">
        <f t="shared" si="4"/>
        <v/>
      </c>
    </row>
    <row r="176" spans="14:22" x14ac:dyDescent="0.25">
      <c r="N176" s="30" t="str">
        <f t="shared" si="5"/>
        <v/>
      </c>
      <c r="R176" s="29" t="str">
        <f>IF(ROW()&lt;COUNTIF(Inhalte_Container!$A:$A,'Erbrachte Vorleistungen'!$G$6)+ROW($O$6),INDEX(Inhalte_Container!A:A,MATCH('Erbrachte Vorleistungen'!$G$6,Inhalte_Container!$A:$A,0)+ROW()-6),"")</f>
        <v/>
      </c>
      <c r="S176" s="29" t="str">
        <f>IF(ROW()&lt;COUNTIF(Inhalte_Container!$A:$A,'Erbrachte Vorleistungen'!$G$6)+ROW($O$6),INDEX(Inhalte_Container!F:F,MATCH('Erbrachte Vorleistungen'!$G$6,Inhalte_Container!$A:$A,0)+ROW()-6),"")</f>
        <v/>
      </c>
      <c r="T176" s="29" t="str">
        <f>IF(ROW()&lt;COUNTIF(Inhalte_Container!$A:$A,'Erbrachte Vorleistungen'!$G$6)+ROW($O$6),INDEX(Inhalte_Container!I:I,MATCH('Erbrachte Vorleistungen'!$G$6,Inhalte_Container!$A:$A,0)+ROW()-6),"")</f>
        <v/>
      </c>
      <c r="U176" s="29" t="str">
        <f>IF(ROW()&lt;COUNTIF(Inhalte_Container!$A:$A,'Erbrachte Vorleistungen'!$G$6)+ROW($O$6),INDEX(Inhalte_Container!N:N,MATCH('Erbrachte Vorleistungen'!$G$6,Inhalte_Container!$A:$A,0)+ROW()-6),"")</f>
        <v/>
      </c>
      <c r="V176" t="str">
        <f t="shared" si="4"/>
        <v/>
      </c>
    </row>
    <row r="177" spans="14:22" x14ac:dyDescent="0.25">
      <c r="N177" s="30" t="str">
        <f t="shared" si="5"/>
        <v/>
      </c>
      <c r="R177" s="29" t="str">
        <f>IF(ROW()&lt;COUNTIF(Inhalte_Container!$A:$A,'Erbrachte Vorleistungen'!$G$6)+ROW($O$6),INDEX(Inhalte_Container!A:A,MATCH('Erbrachte Vorleistungen'!$G$6,Inhalte_Container!$A:$A,0)+ROW()-6),"")</f>
        <v/>
      </c>
      <c r="S177" s="29" t="str">
        <f>IF(ROW()&lt;COUNTIF(Inhalte_Container!$A:$A,'Erbrachte Vorleistungen'!$G$6)+ROW($O$6),INDEX(Inhalte_Container!F:F,MATCH('Erbrachte Vorleistungen'!$G$6,Inhalte_Container!$A:$A,0)+ROW()-6),"")</f>
        <v/>
      </c>
      <c r="T177" s="29" t="str">
        <f>IF(ROW()&lt;COUNTIF(Inhalte_Container!$A:$A,'Erbrachte Vorleistungen'!$G$6)+ROW($O$6),INDEX(Inhalte_Container!I:I,MATCH('Erbrachte Vorleistungen'!$G$6,Inhalte_Container!$A:$A,0)+ROW()-6),"")</f>
        <v/>
      </c>
      <c r="U177" s="29" t="str">
        <f>IF(ROW()&lt;COUNTIF(Inhalte_Container!$A:$A,'Erbrachte Vorleistungen'!$G$6)+ROW($O$6),INDEX(Inhalte_Container!N:N,MATCH('Erbrachte Vorleistungen'!$G$6,Inhalte_Container!$A:$A,0)+ROW()-6),"")</f>
        <v/>
      </c>
      <c r="V177" t="str">
        <f t="shared" si="4"/>
        <v/>
      </c>
    </row>
    <row r="178" spans="14:22" x14ac:dyDescent="0.25">
      <c r="N178" s="30" t="str">
        <f t="shared" si="5"/>
        <v/>
      </c>
      <c r="R178" s="29" t="str">
        <f>IF(ROW()&lt;COUNTIF(Inhalte_Container!$A:$A,'Erbrachte Vorleistungen'!$G$6)+ROW($O$6),INDEX(Inhalte_Container!A:A,MATCH('Erbrachte Vorleistungen'!$G$6,Inhalte_Container!$A:$A,0)+ROW()-6),"")</f>
        <v/>
      </c>
      <c r="S178" s="29" t="str">
        <f>IF(ROW()&lt;COUNTIF(Inhalte_Container!$A:$A,'Erbrachte Vorleistungen'!$G$6)+ROW($O$6),INDEX(Inhalte_Container!F:F,MATCH('Erbrachte Vorleistungen'!$G$6,Inhalte_Container!$A:$A,0)+ROW()-6),"")</f>
        <v/>
      </c>
      <c r="T178" s="29" t="str">
        <f>IF(ROW()&lt;COUNTIF(Inhalte_Container!$A:$A,'Erbrachte Vorleistungen'!$G$6)+ROW($O$6),INDEX(Inhalte_Container!I:I,MATCH('Erbrachte Vorleistungen'!$G$6,Inhalte_Container!$A:$A,0)+ROW()-6),"")</f>
        <v/>
      </c>
      <c r="U178" s="29" t="str">
        <f>IF(ROW()&lt;COUNTIF(Inhalte_Container!$A:$A,'Erbrachte Vorleistungen'!$G$6)+ROW($O$6),INDEX(Inhalte_Container!N:N,MATCH('Erbrachte Vorleistungen'!$G$6,Inhalte_Container!$A:$A,0)+ROW()-6),"")</f>
        <v/>
      </c>
      <c r="V178" t="str">
        <f t="shared" si="4"/>
        <v/>
      </c>
    </row>
    <row r="179" spans="14:22" x14ac:dyDescent="0.25">
      <c r="N179" s="30" t="str">
        <f t="shared" si="5"/>
        <v/>
      </c>
      <c r="R179" s="29" t="str">
        <f>IF(ROW()&lt;COUNTIF(Inhalte_Container!$A:$A,'Erbrachte Vorleistungen'!$G$6)+ROW($O$6),INDEX(Inhalte_Container!A:A,MATCH('Erbrachte Vorleistungen'!$G$6,Inhalte_Container!$A:$A,0)+ROW()-6),"")</f>
        <v/>
      </c>
      <c r="S179" s="29" t="str">
        <f>IF(ROW()&lt;COUNTIF(Inhalte_Container!$A:$A,'Erbrachte Vorleistungen'!$G$6)+ROW($O$6),INDEX(Inhalte_Container!F:F,MATCH('Erbrachte Vorleistungen'!$G$6,Inhalte_Container!$A:$A,0)+ROW()-6),"")</f>
        <v/>
      </c>
      <c r="T179" s="29" t="str">
        <f>IF(ROW()&lt;COUNTIF(Inhalte_Container!$A:$A,'Erbrachte Vorleistungen'!$G$6)+ROW($O$6),INDEX(Inhalte_Container!I:I,MATCH('Erbrachte Vorleistungen'!$G$6,Inhalte_Container!$A:$A,0)+ROW()-6),"")</f>
        <v/>
      </c>
      <c r="U179" s="29" t="str">
        <f>IF(ROW()&lt;COUNTIF(Inhalte_Container!$A:$A,'Erbrachte Vorleistungen'!$G$6)+ROW($O$6),INDEX(Inhalte_Container!N:N,MATCH('Erbrachte Vorleistungen'!$G$6,Inhalte_Container!$A:$A,0)+ROW()-6),"")</f>
        <v/>
      </c>
      <c r="V179" t="str">
        <f t="shared" si="4"/>
        <v/>
      </c>
    </row>
    <row r="180" spans="14:22" x14ac:dyDescent="0.25">
      <c r="N180" s="30" t="str">
        <f t="shared" si="5"/>
        <v/>
      </c>
      <c r="R180" s="29" t="str">
        <f>IF(ROW()&lt;COUNTIF(Inhalte_Container!$A:$A,'Erbrachte Vorleistungen'!$G$6)+ROW($O$6),INDEX(Inhalte_Container!A:A,MATCH('Erbrachte Vorleistungen'!$G$6,Inhalte_Container!$A:$A,0)+ROW()-6),"")</f>
        <v/>
      </c>
      <c r="S180" s="29" t="str">
        <f>IF(ROW()&lt;COUNTIF(Inhalte_Container!$A:$A,'Erbrachte Vorleistungen'!$G$6)+ROW($O$6),INDEX(Inhalte_Container!F:F,MATCH('Erbrachte Vorleistungen'!$G$6,Inhalte_Container!$A:$A,0)+ROW()-6),"")</f>
        <v/>
      </c>
      <c r="T180" s="29" t="str">
        <f>IF(ROW()&lt;COUNTIF(Inhalte_Container!$A:$A,'Erbrachte Vorleistungen'!$G$6)+ROW($O$6),INDEX(Inhalte_Container!I:I,MATCH('Erbrachte Vorleistungen'!$G$6,Inhalte_Container!$A:$A,0)+ROW()-6),"")</f>
        <v/>
      </c>
      <c r="U180" s="29" t="str">
        <f>IF(ROW()&lt;COUNTIF(Inhalte_Container!$A:$A,'Erbrachte Vorleistungen'!$G$6)+ROW($O$6),INDEX(Inhalte_Container!N:N,MATCH('Erbrachte Vorleistungen'!$G$6,Inhalte_Container!$A:$A,0)+ROW()-6),"")</f>
        <v/>
      </c>
      <c r="V180" t="str">
        <f t="shared" si="4"/>
        <v/>
      </c>
    </row>
    <row r="181" spans="14:22" x14ac:dyDescent="0.25">
      <c r="N181" s="30" t="str">
        <f t="shared" si="5"/>
        <v/>
      </c>
      <c r="R181" s="29" t="str">
        <f>IF(ROW()&lt;COUNTIF(Inhalte_Container!$A:$A,'Erbrachte Vorleistungen'!$G$6)+ROW($O$6),INDEX(Inhalte_Container!A:A,MATCH('Erbrachte Vorleistungen'!$G$6,Inhalte_Container!$A:$A,0)+ROW()-6),"")</f>
        <v/>
      </c>
      <c r="S181" s="29" t="str">
        <f>IF(ROW()&lt;COUNTIF(Inhalte_Container!$A:$A,'Erbrachte Vorleistungen'!$G$6)+ROW($O$6),INDEX(Inhalte_Container!F:F,MATCH('Erbrachte Vorleistungen'!$G$6,Inhalte_Container!$A:$A,0)+ROW()-6),"")</f>
        <v/>
      </c>
      <c r="T181" s="29" t="str">
        <f>IF(ROW()&lt;COUNTIF(Inhalte_Container!$A:$A,'Erbrachte Vorleistungen'!$G$6)+ROW($O$6),INDEX(Inhalte_Container!I:I,MATCH('Erbrachte Vorleistungen'!$G$6,Inhalte_Container!$A:$A,0)+ROW()-6),"")</f>
        <v/>
      </c>
      <c r="U181" s="29" t="str">
        <f>IF(ROW()&lt;COUNTIF(Inhalte_Container!$A:$A,'Erbrachte Vorleistungen'!$G$6)+ROW($O$6),INDEX(Inhalte_Container!N:N,MATCH('Erbrachte Vorleistungen'!$G$6,Inhalte_Container!$A:$A,0)+ROW()-6),"")</f>
        <v/>
      </c>
      <c r="V181" t="str">
        <f t="shared" si="4"/>
        <v/>
      </c>
    </row>
    <row r="182" spans="14:22" x14ac:dyDescent="0.25">
      <c r="N182" s="30" t="str">
        <f t="shared" si="5"/>
        <v/>
      </c>
      <c r="R182" s="29" t="str">
        <f>IF(ROW()&lt;COUNTIF(Inhalte_Container!$A:$A,'Erbrachte Vorleistungen'!$G$6)+ROW($O$6),INDEX(Inhalte_Container!A:A,MATCH('Erbrachte Vorleistungen'!$G$6,Inhalte_Container!$A:$A,0)+ROW()-6),"")</f>
        <v/>
      </c>
      <c r="S182" s="29" t="str">
        <f>IF(ROW()&lt;COUNTIF(Inhalte_Container!$A:$A,'Erbrachte Vorleistungen'!$G$6)+ROW($O$6),INDEX(Inhalte_Container!F:F,MATCH('Erbrachte Vorleistungen'!$G$6,Inhalte_Container!$A:$A,0)+ROW()-6),"")</f>
        <v/>
      </c>
      <c r="T182" s="29" t="str">
        <f>IF(ROW()&lt;COUNTIF(Inhalte_Container!$A:$A,'Erbrachte Vorleistungen'!$G$6)+ROW($O$6),INDEX(Inhalte_Container!I:I,MATCH('Erbrachte Vorleistungen'!$G$6,Inhalte_Container!$A:$A,0)+ROW()-6),"")</f>
        <v/>
      </c>
      <c r="U182" s="29" t="str">
        <f>IF(ROW()&lt;COUNTIF(Inhalte_Container!$A:$A,'Erbrachte Vorleistungen'!$G$6)+ROW($O$6),INDEX(Inhalte_Container!N:N,MATCH('Erbrachte Vorleistungen'!$G$6,Inhalte_Container!$A:$A,0)+ROW()-6),"")</f>
        <v/>
      </c>
      <c r="V182" t="str">
        <f t="shared" si="4"/>
        <v/>
      </c>
    </row>
    <row r="183" spans="14:22" x14ac:dyDescent="0.25">
      <c r="N183" s="30" t="str">
        <f t="shared" si="5"/>
        <v/>
      </c>
      <c r="R183" s="29" t="str">
        <f>IF(ROW()&lt;COUNTIF(Inhalte_Container!$A:$A,'Erbrachte Vorleistungen'!$G$6)+ROW($O$6),INDEX(Inhalte_Container!A:A,MATCH('Erbrachte Vorleistungen'!$G$6,Inhalte_Container!$A:$A,0)+ROW()-6),"")</f>
        <v/>
      </c>
      <c r="S183" s="29" t="str">
        <f>IF(ROW()&lt;COUNTIF(Inhalte_Container!$A:$A,'Erbrachte Vorleistungen'!$G$6)+ROW($O$6),INDEX(Inhalte_Container!F:F,MATCH('Erbrachte Vorleistungen'!$G$6,Inhalte_Container!$A:$A,0)+ROW()-6),"")</f>
        <v/>
      </c>
      <c r="T183" s="29" t="str">
        <f>IF(ROW()&lt;COUNTIF(Inhalte_Container!$A:$A,'Erbrachte Vorleistungen'!$G$6)+ROW($O$6),INDEX(Inhalte_Container!I:I,MATCH('Erbrachte Vorleistungen'!$G$6,Inhalte_Container!$A:$A,0)+ROW()-6),"")</f>
        <v/>
      </c>
      <c r="U183" s="29" t="str">
        <f>IF(ROW()&lt;COUNTIF(Inhalte_Container!$A:$A,'Erbrachte Vorleistungen'!$G$6)+ROW($O$6),INDEX(Inhalte_Container!N:N,MATCH('Erbrachte Vorleistungen'!$G$6,Inhalte_Container!$A:$A,0)+ROW()-6),"")</f>
        <v/>
      </c>
      <c r="V183" t="str">
        <f t="shared" si="4"/>
        <v/>
      </c>
    </row>
    <row r="184" spans="14:22" x14ac:dyDescent="0.25">
      <c r="N184" s="30" t="str">
        <f t="shared" si="5"/>
        <v/>
      </c>
      <c r="R184" s="29" t="str">
        <f>IF(ROW()&lt;COUNTIF(Inhalte_Container!$A:$A,'Erbrachte Vorleistungen'!$G$6)+ROW($O$6),INDEX(Inhalte_Container!A:A,MATCH('Erbrachte Vorleistungen'!$G$6,Inhalte_Container!$A:$A,0)+ROW()-6),"")</f>
        <v/>
      </c>
      <c r="S184" s="29" t="str">
        <f>IF(ROW()&lt;COUNTIF(Inhalte_Container!$A:$A,'Erbrachte Vorleistungen'!$G$6)+ROW($O$6),INDEX(Inhalte_Container!F:F,MATCH('Erbrachte Vorleistungen'!$G$6,Inhalte_Container!$A:$A,0)+ROW()-6),"")</f>
        <v/>
      </c>
      <c r="T184" s="29" t="str">
        <f>IF(ROW()&lt;COUNTIF(Inhalte_Container!$A:$A,'Erbrachte Vorleistungen'!$G$6)+ROW($O$6),INDEX(Inhalte_Container!I:I,MATCH('Erbrachte Vorleistungen'!$G$6,Inhalte_Container!$A:$A,0)+ROW()-6),"")</f>
        <v/>
      </c>
      <c r="U184" s="29" t="str">
        <f>IF(ROW()&lt;COUNTIF(Inhalte_Container!$A:$A,'Erbrachte Vorleistungen'!$G$6)+ROW($O$6),INDEX(Inhalte_Container!N:N,MATCH('Erbrachte Vorleistungen'!$G$6,Inhalte_Container!$A:$A,0)+ROW()-6),"")</f>
        <v/>
      </c>
      <c r="V184" t="str">
        <f t="shared" si="4"/>
        <v/>
      </c>
    </row>
    <row r="185" spans="14:22" x14ac:dyDescent="0.25">
      <c r="N185" s="30" t="str">
        <f t="shared" si="5"/>
        <v/>
      </c>
      <c r="R185" s="29" t="str">
        <f>IF(ROW()&lt;COUNTIF(Inhalte_Container!$A:$A,'Erbrachte Vorleistungen'!$G$6)+ROW($O$6),INDEX(Inhalte_Container!A:A,MATCH('Erbrachte Vorleistungen'!$G$6,Inhalte_Container!$A:$A,0)+ROW()-6),"")</f>
        <v/>
      </c>
      <c r="S185" s="29" t="str">
        <f>IF(ROW()&lt;COUNTIF(Inhalte_Container!$A:$A,'Erbrachte Vorleistungen'!$G$6)+ROW($O$6),INDEX(Inhalte_Container!F:F,MATCH('Erbrachte Vorleistungen'!$G$6,Inhalte_Container!$A:$A,0)+ROW()-6),"")</f>
        <v/>
      </c>
      <c r="T185" s="29" t="str">
        <f>IF(ROW()&lt;COUNTIF(Inhalte_Container!$A:$A,'Erbrachte Vorleistungen'!$G$6)+ROW($O$6),INDEX(Inhalte_Container!I:I,MATCH('Erbrachte Vorleistungen'!$G$6,Inhalte_Container!$A:$A,0)+ROW()-6),"")</f>
        <v/>
      </c>
      <c r="U185" s="29" t="str">
        <f>IF(ROW()&lt;COUNTIF(Inhalte_Container!$A:$A,'Erbrachte Vorleistungen'!$G$6)+ROW($O$6),INDEX(Inhalte_Container!N:N,MATCH('Erbrachte Vorleistungen'!$G$6,Inhalte_Container!$A:$A,0)+ROW()-6),"")</f>
        <v/>
      </c>
      <c r="V185" t="str">
        <f t="shared" si="4"/>
        <v/>
      </c>
    </row>
    <row r="186" spans="14:22" x14ac:dyDescent="0.25">
      <c r="N186" s="30" t="str">
        <f t="shared" si="5"/>
        <v/>
      </c>
      <c r="R186" s="29" t="str">
        <f>IF(ROW()&lt;COUNTIF(Inhalte_Container!$A:$A,'Erbrachte Vorleistungen'!$G$6)+ROW($O$6),INDEX(Inhalte_Container!A:A,MATCH('Erbrachte Vorleistungen'!$G$6,Inhalte_Container!$A:$A,0)+ROW()-6),"")</f>
        <v/>
      </c>
      <c r="S186" s="29" t="str">
        <f>IF(ROW()&lt;COUNTIF(Inhalte_Container!$A:$A,'Erbrachte Vorleistungen'!$G$6)+ROW($O$6),INDEX(Inhalte_Container!F:F,MATCH('Erbrachte Vorleistungen'!$G$6,Inhalte_Container!$A:$A,0)+ROW()-6),"")</f>
        <v/>
      </c>
      <c r="T186" s="29" t="str">
        <f>IF(ROW()&lt;COUNTIF(Inhalte_Container!$A:$A,'Erbrachte Vorleistungen'!$G$6)+ROW($O$6),INDEX(Inhalte_Container!I:I,MATCH('Erbrachte Vorleistungen'!$G$6,Inhalte_Container!$A:$A,0)+ROW()-6),"")</f>
        <v/>
      </c>
      <c r="U186" s="29" t="str">
        <f>IF(ROW()&lt;COUNTIF(Inhalte_Container!$A:$A,'Erbrachte Vorleistungen'!$G$6)+ROW($O$6),INDEX(Inhalte_Container!N:N,MATCH('Erbrachte Vorleistungen'!$G$6,Inhalte_Container!$A:$A,0)+ROW()-6),"")</f>
        <v/>
      </c>
      <c r="V186" t="str">
        <f t="shared" si="4"/>
        <v/>
      </c>
    </row>
    <row r="187" spans="14:22" x14ac:dyDescent="0.25">
      <c r="N187" s="30" t="str">
        <f t="shared" si="5"/>
        <v/>
      </c>
      <c r="R187" s="29" t="str">
        <f>IF(ROW()&lt;COUNTIF(Inhalte_Container!$A:$A,'Erbrachte Vorleistungen'!$G$6)+ROW($O$6),INDEX(Inhalte_Container!A:A,MATCH('Erbrachte Vorleistungen'!$G$6,Inhalte_Container!$A:$A,0)+ROW()-6),"")</f>
        <v/>
      </c>
      <c r="S187" s="29" t="str">
        <f>IF(ROW()&lt;COUNTIF(Inhalte_Container!$A:$A,'Erbrachte Vorleistungen'!$G$6)+ROW($O$6),INDEX(Inhalte_Container!F:F,MATCH('Erbrachte Vorleistungen'!$G$6,Inhalte_Container!$A:$A,0)+ROW()-6),"")</f>
        <v/>
      </c>
      <c r="T187" s="29" t="str">
        <f>IF(ROW()&lt;COUNTIF(Inhalte_Container!$A:$A,'Erbrachte Vorleistungen'!$G$6)+ROW($O$6),INDEX(Inhalte_Container!I:I,MATCH('Erbrachte Vorleistungen'!$G$6,Inhalte_Container!$A:$A,0)+ROW()-6),"")</f>
        <v/>
      </c>
      <c r="U187" s="29" t="str">
        <f>IF(ROW()&lt;COUNTIF(Inhalte_Container!$A:$A,'Erbrachte Vorleistungen'!$G$6)+ROW($O$6),INDEX(Inhalte_Container!N:N,MATCH('Erbrachte Vorleistungen'!$G$6,Inhalte_Container!$A:$A,0)+ROW()-6),"")</f>
        <v/>
      </c>
      <c r="V187" t="str">
        <f t="shared" si="4"/>
        <v/>
      </c>
    </row>
    <row r="188" spans="14:22" x14ac:dyDescent="0.25">
      <c r="N188" s="30" t="str">
        <f t="shared" si="5"/>
        <v/>
      </c>
      <c r="R188" s="29" t="str">
        <f>IF(ROW()&lt;COUNTIF(Inhalte_Container!$A:$A,'Erbrachte Vorleistungen'!$G$6)+ROW($O$6),INDEX(Inhalte_Container!A:A,MATCH('Erbrachte Vorleistungen'!$G$6,Inhalte_Container!$A:$A,0)+ROW()-6),"")</f>
        <v/>
      </c>
      <c r="S188" s="29" t="str">
        <f>IF(ROW()&lt;COUNTIF(Inhalte_Container!$A:$A,'Erbrachte Vorleistungen'!$G$6)+ROW($O$6),INDEX(Inhalte_Container!F:F,MATCH('Erbrachte Vorleistungen'!$G$6,Inhalte_Container!$A:$A,0)+ROW()-6),"")</f>
        <v/>
      </c>
      <c r="T188" s="29" t="str">
        <f>IF(ROW()&lt;COUNTIF(Inhalte_Container!$A:$A,'Erbrachte Vorleistungen'!$G$6)+ROW($O$6),INDEX(Inhalte_Container!I:I,MATCH('Erbrachte Vorleistungen'!$G$6,Inhalte_Container!$A:$A,0)+ROW()-6),"")</f>
        <v/>
      </c>
      <c r="U188" s="29" t="str">
        <f>IF(ROW()&lt;COUNTIF(Inhalte_Container!$A:$A,'Erbrachte Vorleistungen'!$G$6)+ROW($O$6),INDEX(Inhalte_Container!N:N,MATCH('Erbrachte Vorleistungen'!$G$6,Inhalte_Container!$A:$A,0)+ROW()-6),"")</f>
        <v/>
      </c>
      <c r="V188" t="str">
        <f t="shared" si="4"/>
        <v/>
      </c>
    </row>
    <row r="189" spans="14:22" x14ac:dyDescent="0.25">
      <c r="N189" s="30" t="str">
        <f t="shared" si="5"/>
        <v/>
      </c>
      <c r="R189" s="29" t="str">
        <f>IF(ROW()&lt;COUNTIF(Inhalte_Container!$A:$A,'Erbrachte Vorleistungen'!$G$6)+ROW($O$6),INDEX(Inhalte_Container!A:A,MATCH('Erbrachte Vorleistungen'!$G$6,Inhalte_Container!$A:$A,0)+ROW()-6),"")</f>
        <v/>
      </c>
      <c r="S189" s="29" t="str">
        <f>IF(ROW()&lt;COUNTIF(Inhalte_Container!$A:$A,'Erbrachte Vorleistungen'!$G$6)+ROW($O$6),INDEX(Inhalte_Container!F:F,MATCH('Erbrachte Vorleistungen'!$G$6,Inhalte_Container!$A:$A,0)+ROW()-6),"")</f>
        <v/>
      </c>
      <c r="T189" s="29" t="str">
        <f>IF(ROW()&lt;COUNTIF(Inhalte_Container!$A:$A,'Erbrachte Vorleistungen'!$G$6)+ROW($O$6),INDEX(Inhalte_Container!I:I,MATCH('Erbrachte Vorleistungen'!$G$6,Inhalte_Container!$A:$A,0)+ROW()-6),"")</f>
        <v/>
      </c>
      <c r="U189" s="29" t="str">
        <f>IF(ROW()&lt;COUNTIF(Inhalte_Container!$A:$A,'Erbrachte Vorleistungen'!$G$6)+ROW($O$6),INDEX(Inhalte_Container!N:N,MATCH('Erbrachte Vorleistungen'!$G$6,Inhalte_Container!$A:$A,0)+ROW()-6),"")</f>
        <v/>
      </c>
      <c r="V189" t="str">
        <f t="shared" si="4"/>
        <v/>
      </c>
    </row>
    <row r="190" spans="14:22" x14ac:dyDescent="0.25">
      <c r="N190" s="30" t="str">
        <f t="shared" si="5"/>
        <v/>
      </c>
      <c r="R190" s="29" t="str">
        <f>IF(ROW()&lt;COUNTIF(Inhalte_Container!$A:$A,'Erbrachte Vorleistungen'!$G$6)+ROW($O$6),INDEX(Inhalte_Container!A:A,MATCH('Erbrachte Vorleistungen'!$G$6,Inhalte_Container!$A:$A,0)+ROW()-6),"")</f>
        <v/>
      </c>
      <c r="S190" s="29" t="str">
        <f>IF(ROW()&lt;COUNTIF(Inhalte_Container!$A:$A,'Erbrachte Vorleistungen'!$G$6)+ROW($O$6),INDEX(Inhalte_Container!F:F,MATCH('Erbrachte Vorleistungen'!$G$6,Inhalte_Container!$A:$A,0)+ROW()-6),"")</f>
        <v/>
      </c>
      <c r="T190" s="29" t="str">
        <f>IF(ROW()&lt;COUNTIF(Inhalte_Container!$A:$A,'Erbrachte Vorleistungen'!$G$6)+ROW($O$6),INDEX(Inhalte_Container!I:I,MATCH('Erbrachte Vorleistungen'!$G$6,Inhalte_Container!$A:$A,0)+ROW()-6),"")</f>
        <v/>
      </c>
      <c r="U190" s="29" t="str">
        <f>IF(ROW()&lt;COUNTIF(Inhalte_Container!$A:$A,'Erbrachte Vorleistungen'!$G$6)+ROW($O$6),INDEX(Inhalte_Container!N:N,MATCH('Erbrachte Vorleistungen'!$G$6,Inhalte_Container!$A:$A,0)+ROW()-6),"")</f>
        <v/>
      </c>
      <c r="V190" t="str">
        <f t="shared" si="4"/>
        <v/>
      </c>
    </row>
    <row r="191" spans="14:22" x14ac:dyDescent="0.25">
      <c r="N191" s="30" t="str">
        <f t="shared" si="5"/>
        <v/>
      </c>
      <c r="R191" s="29" t="str">
        <f>IF(ROW()&lt;COUNTIF(Inhalte_Container!$A:$A,'Erbrachte Vorleistungen'!$G$6)+ROW($O$6),INDEX(Inhalte_Container!A:A,MATCH('Erbrachte Vorleistungen'!$G$6,Inhalte_Container!$A:$A,0)+ROW()-6),"")</f>
        <v/>
      </c>
      <c r="S191" s="29" t="str">
        <f>IF(ROW()&lt;COUNTIF(Inhalte_Container!$A:$A,'Erbrachte Vorleistungen'!$G$6)+ROW($O$6),INDEX(Inhalte_Container!F:F,MATCH('Erbrachte Vorleistungen'!$G$6,Inhalte_Container!$A:$A,0)+ROW()-6),"")</f>
        <v/>
      </c>
      <c r="T191" s="29" t="str">
        <f>IF(ROW()&lt;COUNTIF(Inhalte_Container!$A:$A,'Erbrachte Vorleistungen'!$G$6)+ROW($O$6),INDEX(Inhalte_Container!I:I,MATCH('Erbrachte Vorleistungen'!$G$6,Inhalte_Container!$A:$A,0)+ROW()-6),"")</f>
        <v/>
      </c>
      <c r="U191" s="29" t="str">
        <f>IF(ROW()&lt;COUNTIF(Inhalte_Container!$A:$A,'Erbrachte Vorleistungen'!$G$6)+ROW($O$6),INDEX(Inhalte_Container!N:N,MATCH('Erbrachte Vorleistungen'!$G$6,Inhalte_Container!$A:$A,0)+ROW()-6),"")</f>
        <v/>
      </c>
      <c r="V191" t="str">
        <f t="shared" si="4"/>
        <v/>
      </c>
    </row>
    <row r="192" spans="14:22" x14ac:dyDescent="0.25">
      <c r="N192" s="30" t="str">
        <f t="shared" si="5"/>
        <v/>
      </c>
      <c r="R192" s="29" t="str">
        <f>IF(ROW()&lt;COUNTIF(Inhalte_Container!$A:$A,'Erbrachte Vorleistungen'!$G$6)+ROW($O$6),INDEX(Inhalte_Container!A:A,MATCH('Erbrachte Vorleistungen'!$G$6,Inhalte_Container!$A:$A,0)+ROW()-6),"")</f>
        <v/>
      </c>
      <c r="S192" s="29" t="str">
        <f>IF(ROW()&lt;COUNTIF(Inhalte_Container!$A:$A,'Erbrachte Vorleistungen'!$G$6)+ROW($O$6),INDEX(Inhalte_Container!F:F,MATCH('Erbrachte Vorleistungen'!$G$6,Inhalte_Container!$A:$A,0)+ROW()-6),"")</f>
        <v/>
      </c>
      <c r="T192" s="29" t="str">
        <f>IF(ROW()&lt;COUNTIF(Inhalte_Container!$A:$A,'Erbrachte Vorleistungen'!$G$6)+ROW($O$6),INDEX(Inhalte_Container!I:I,MATCH('Erbrachte Vorleistungen'!$G$6,Inhalte_Container!$A:$A,0)+ROW()-6),"")</f>
        <v/>
      </c>
      <c r="U192" s="29" t="str">
        <f>IF(ROW()&lt;COUNTIF(Inhalte_Container!$A:$A,'Erbrachte Vorleistungen'!$G$6)+ROW($O$6),INDEX(Inhalte_Container!N:N,MATCH('Erbrachte Vorleistungen'!$G$6,Inhalte_Container!$A:$A,0)+ROW()-6),"")</f>
        <v/>
      </c>
      <c r="V192" t="str">
        <f t="shared" si="4"/>
        <v/>
      </c>
    </row>
    <row r="193" spans="14:22" x14ac:dyDescent="0.25">
      <c r="N193" s="30" t="str">
        <f t="shared" si="5"/>
        <v/>
      </c>
      <c r="R193" s="29" t="str">
        <f>IF(ROW()&lt;COUNTIF(Inhalte_Container!$A:$A,'Erbrachte Vorleistungen'!$G$6)+ROW($O$6),INDEX(Inhalte_Container!A:A,MATCH('Erbrachte Vorleistungen'!$G$6,Inhalte_Container!$A:$A,0)+ROW()-6),"")</f>
        <v/>
      </c>
      <c r="S193" s="29" t="str">
        <f>IF(ROW()&lt;COUNTIF(Inhalte_Container!$A:$A,'Erbrachte Vorleistungen'!$G$6)+ROW($O$6),INDEX(Inhalte_Container!F:F,MATCH('Erbrachte Vorleistungen'!$G$6,Inhalte_Container!$A:$A,0)+ROW()-6),"")</f>
        <v/>
      </c>
      <c r="T193" s="29" t="str">
        <f>IF(ROW()&lt;COUNTIF(Inhalte_Container!$A:$A,'Erbrachte Vorleistungen'!$G$6)+ROW($O$6),INDEX(Inhalte_Container!I:I,MATCH('Erbrachte Vorleistungen'!$G$6,Inhalte_Container!$A:$A,0)+ROW()-6),"")</f>
        <v/>
      </c>
      <c r="U193" s="29" t="str">
        <f>IF(ROW()&lt;COUNTIF(Inhalte_Container!$A:$A,'Erbrachte Vorleistungen'!$G$6)+ROW($O$6),INDEX(Inhalte_Container!N:N,MATCH('Erbrachte Vorleistungen'!$G$6,Inhalte_Container!$A:$A,0)+ROW()-6),"")</f>
        <v/>
      </c>
      <c r="V193" t="str">
        <f t="shared" si="4"/>
        <v/>
      </c>
    </row>
    <row r="194" spans="14:22" x14ac:dyDescent="0.25">
      <c r="N194" s="30" t="str">
        <f t="shared" si="5"/>
        <v/>
      </c>
      <c r="R194" s="29" t="str">
        <f>IF(ROW()&lt;COUNTIF(Inhalte_Container!$A:$A,'Erbrachte Vorleistungen'!$G$6)+ROW($O$6),INDEX(Inhalte_Container!A:A,MATCH('Erbrachte Vorleistungen'!$G$6,Inhalte_Container!$A:$A,0)+ROW()-6),"")</f>
        <v/>
      </c>
      <c r="S194" s="29" t="str">
        <f>IF(ROW()&lt;COUNTIF(Inhalte_Container!$A:$A,'Erbrachte Vorleistungen'!$G$6)+ROW($O$6),INDEX(Inhalte_Container!F:F,MATCH('Erbrachte Vorleistungen'!$G$6,Inhalte_Container!$A:$A,0)+ROW()-6),"")</f>
        <v/>
      </c>
      <c r="T194" s="29" t="str">
        <f>IF(ROW()&lt;COUNTIF(Inhalte_Container!$A:$A,'Erbrachte Vorleistungen'!$G$6)+ROW($O$6),INDEX(Inhalte_Container!I:I,MATCH('Erbrachte Vorleistungen'!$G$6,Inhalte_Container!$A:$A,0)+ROW()-6),"")</f>
        <v/>
      </c>
      <c r="U194" s="29" t="str">
        <f>IF(ROW()&lt;COUNTIF(Inhalte_Container!$A:$A,'Erbrachte Vorleistungen'!$G$6)+ROW($O$6),INDEX(Inhalte_Container!N:N,MATCH('Erbrachte Vorleistungen'!$G$6,Inhalte_Container!$A:$A,0)+ROW()-6),"")</f>
        <v/>
      </c>
      <c r="V194" t="str">
        <f t="shared" si="4"/>
        <v/>
      </c>
    </row>
    <row r="195" spans="14:22" x14ac:dyDescent="0.25">
      <c r="N195" s="30" t="str">
        <f t="shared" si="5"/>
        <v/>
      </c>
      <c r="R195" s="29" t="str">
        <f>IF(ROW()&lt;COUNTIF(Inhalte_Container!$A:$A,'Erbrachte Vorleistungen'!$G$6)+ROW($O$6),INDEX(Inhalte_Container!A:A,MATCH('Erbrachte Vorleistungen'!$G$6,Inhalte_Container!$A:$A,0)+ROW()-6),"")</f>
        <v/>
      </c>
      <c r="S195" s="29" t="str">
        <f>IF(ROW()&lt;COUNTIF(Inhalte_Container!$A:$A,'Erbrachte Vorleistungen'!$G$6)+ROW($O$6),INDEX(Inhalte_Container!F:F,MATCH('Erbrachte Vorleistungen'!$G$6,Inhalte_Container!$A:$A,0)+ROW()-6),"")</f>
        <v/>
      </c>
      <c r="T195" s="29" t="str">
        <f>IF(ROW()&lt;COUNTIF(Inhalte_Container!$A:$A,'Erbrachte Vorleistungen'!$G$6)+ROW($O$6),INDEX(Inhalte_Container!I:I,MATCH('Erbrachte Vorleistungen'!$G$6,Inhalte_Container!$A:$A,0)+ROW()-6),"")</f>
        <v/>
      </c>
      <c r="U195" s="29" t="str">
        <f>IF(ROW()&lt;COUNTIF(Inhalte_Container!$A:$A,'Erbrachte Vorleistungen'!$G$6)+ROW($O$6),INDEX(Inhalte_Container!N:N,MATCH('Erbrachte Vorleistungen'!$G$6,Inhalte_Container!$A:$A,0)+ROW()-6),"")</f>
        <v/>
      </c>
      <c r="V195" t="str">
        <f t="shared" ref="V195:V198" si="6">IF(R195="","",IF(OR(COUNTIF($N$7:$N$324,S195&amp;T195),COUNTIF($N$7:$N$324,S195&amp;"komplett")),"erfüllt","fehlt"))</f>
        <v/>
      </c>
    </row>
    <row r="196" spans="14:22" x14ac:dyDescent="0.25">
      <c r="N196" s="30" t="str">
        <f t="shared" si="5"/>
        <v/>
      </c>
      <c r="R196" s="29" t="str">
        <f>IF(ROW()&lt;COUNTIF(Inhalte_Container!$A:$A,'Erbrachte Vorleistungen'!$G$6)+ROW($O$6),INDEX(Inhalte_Container!A:A,MATCH('Erbrachte Vorleistungen'!$G$6,Inhalte_Container!$A:$A,0)+ROW()-6),"")</f>
        <v/>
      </c>
      <c r="S196" s="29" t="str">
        <f>IF(ROW()&lt;COUNTIF(Inhalte_Container!$A:$A,'Erbrachte Vorleistungen'!$G$6)+ROW($O$6),INDEX(Inhalte_Container!F:F,MATCH('Erbrachte Vorleistungen'!$G$6,Inhalte_Container!$A:$A,0)+ROW()-6),"")</f>
        <v/>
      </c>
      <c r="T196" s="29" t="str">
        <f>IF(ROW()&lt;COUNTIF(Inhalte_Container!$A:$A,'Erbrachte Vorleistungen'!$G$6)+ROW($O$6),INDEX(Inhalte_Container!I:I,MATCH('Erbrachte Vorleistungen'!$G$6,Inhalte_Container!$A:$A,0)+ROW()-6),"")</f>
        <v/>
      </c>
      <c r="U196" s="29" t="str">
        <f>IF(ROW()&lt;COUNTIF(Inhalte_Container!$A:$A,'Erbrachte Vorleistungen'!$G$6)+ROW($O$6),INDEX(Inhalte_Container!N:N,MATCH('Erbrachte Vorleistungen'!$G$6,Inhalte_Container!$A:$A,0)+ROW()-6),"")</f>
        <v/>
      </c>
      <c r="V196" t="str">
        <f t="shared" si="6"/>
        <v/>
      </c>
    </row>
    <row r="197" spans="14:22" x14ac:dyDescent="0.25">
      <c r="N197" s="30" t="str">
        <f t="shared" si="5"/>
        <v/>
      </c>
      <c r="R197" s="29" t="str">
        <f>IF(ROW()&lt;COUNTIF(Inhalte_Container!$A:$A,'Erbrachte Vorleistungen'!$G$6)+ROW($O$6),INDEX(Inhalte_Container!A:A,MATCH('Erbrachte Vorleistungen'!$G$6,Inhalte_Container!$A:$A,0)+ROW()-6),"")</f>
        <v/>
      </c>
      <c r="S197" s="29" t="str">
        <f>IF(ROW()&lt;COUNTIF(Inhalte_Container!$A:$A,'Erbrachte Vorleistungen'!$G$6)+ROW($O$6),INDEX(Inhalte_Container!F:F,MATCH('Erbrachte Vorleistungen'!$G$6,Inhalte_Container!$A:$A,0)+ROW()-6),"")</f>
        <v/>
      </c>
      <c r="T197" s="29" t="str">
        <f>IF(ROW()&lt;COUNTIF(Inhalte_Container!$A:$A,'Erbrachte Vorleistungen'!$G$6)+ROW($O$6),INDEX(Inhalte_Container!I:I,MATCH('Erbrachte Vorleistungen'!$G$6,Inhalte_Container!$A:$A,0)+ROW()-6),"")</f>
        <v/>
      </c>
      <c r="U197" s="29" t="str">
        <f>IF(ROW()&lt;COUNTIF(Inhalte_Container!$A:$A,'Erbrachte Vorleistungen'!$G$6)+ROW($O$6),INDEX(Inhalte_Container!N:N,MATCH('Erbrachte Vorleistungen'!$G$6,Inhalte_Container!$A:$A,0)+ROW()-6),"")</f>
        <v/>
      </c>
      <c r="V197" t="str">
        <f t="shared" si="6"/>
        <v/>
      </c>
    </row>
    <row r="198" spans="14:22" x14ac:dyDescent="0.25">
      <c r="N198" s="30" t="str">
        <f t="shared" si="5"/>
        <v/>
      </c>
      <c r="R198" s="29" t="str">
        <f>IF(ROW()&lt;COUNTIF(Inhalte_Container!$A:$A,'Erbrachte Vorleistungen'!$G$6)+ROW($O$6),INDEX(Inhalte_Container!A:A,MATCH('Erbrachte Vorleistungen'!$G$6,Inhalte_Container!$A:$A,0)+ROW()-6),"")</f>
        <v/>
      </c>
      <c r="S198" s="29" t="str">
        <f>IF(ROW()&lt;COUNTIF(Inhalte_Container!$A:$A,'Erbrachte Vorleistungen'!$G$6)+ROW($O$6),INDEX(Inhalte_Container!F:F,MATCH('Erbrachte Vorleistungen'!$G$6,Inhalte_Container!$A:$A,0)+ROW()-6),"")</f>
        <v/>
      </c>
      <c r="T198" s="29" t="str">
        <f>IF(ROW()&lt;COUNTIF(Inhalte_Container!$A:$A,'Erbrachte Vorleistungen'!$G$6)+ROW($O$6),INDEX(Inhalte_Container!I:I,MATCH('Erbrachte Vorleistungen'!$G$6,Inhalte_Container!$A:$A,0)+ROW()-6),"")</f>
        <v/>
      </c>
      <c r="U198" s="29" t="str">
        <f>IF(ROW()&lt;COUNTIF(Inhalte_Container!$A:$A,'Erbrachte Vorleistungen'!$G$6)+ROW($O$6),INDEX(Inhalte_Container!N:N,MATCH('Erbrachte Vorleistungen'!$G$6,Inhalte_Container!$A:$A,0)+ROW()-6),"")</f>
        <v/>
      </c>
      <c r="V198" t="str">
        <f t="shared" si="6"/>
        <v/>
      </c>
    </row>
    <row r="199" spans="14:22" x14ac:dyDescent="0.25">
      <c r="N199" s="30" t="str">
        <f t="shared" ref="N199:N262" si="7">G199&amp;H199</f>
        <v/>
      </c>
      <c r="R199" s="29" t="str">
        <f>IF(ROW()&lt;COUNTIF(Inhalte_Container!$A:$A,'Erbrachte Vorleistungen'!$G$6)+ROW($O$6),INDEX(Inhalte_Container!A:A,MATCH('Erbrachte Vorleistungen'!$G$6,Inhalte_Container!$A:$A,0)+ROW()-6),"")</f>
        <v/>
      </c>
      <c r="S199" s="29" t="str">
        <f>IF(ROW()&lt;COUNTIF(Inhalte_Container!$A:$A,'Erbrachte Vorleistungen'!$G$6)+ROW($O$6),INDEX(Inhalte_Container!F:F,MATCH('Erbrachte Vorleistungen'!$G$6,Inhalte_Container!$A:$A,0)+ROW()-6),"")</f>
        <v/>
      </c>
      <c r="T199" s="29" t="str">
        <f>IF(ROW()&lt;COUNTIF(Inhalte_Container!$A:$A,'Erbrachte Vorleistungen'!$G$6)+ROW($O$6),INDEX(Inhalte_Container!I:I,MATCH('Erbrachte Vorleistungen'!$G$6,Inhalte_Container!$A:$A,0)+ROW()-6),"")</f>
        <v/>
      </c>
      <c r="U199" s="29" t="str">
        <f>IF(ROW()&lt;COUNTIF(Inhalte_Container!$A:$A,'Erbrachte Vorleistungen'!$G$6)+ROW($O$6),INDEX(Inhalte_Container!N:N,MATCH('Erbrachte Vorleistungen'!$G$6,Inhalte_Container!$A:$A,0)+ROW()-6),"")</f>
        <v/>
      </c>
      <c r="V199" t="str">
        <f t="shared" ref="V199:V262" si="8">IF(R199="","",IF(OR(COUNTIF($N$7:$N$324,S199&amp;T199),COUNTIF($N$7:$N$324,S199&amp;"komplett")),"erfüllt","fehlt"))</f>
        <v/>
      </c>
    </row>
    <row r="200" spans="14:22" x14ac:dyDescent="0.25">
      <c r="N200" s="30" t="str">
        <f t="shared" si="7"/>
        <v/>
      </c>
      <c r="R200" s="29" t="str">
        <f>IF(ROW()&lt;COUNTIF(Inhalte_Container!$A:$A,'Erbrachte Vorleistungen'!$G$6)+ROW($O$6),INDEX(Inhalte_Container!A:A,MATCH('Erbrachte Vorleistungen'!$G$6,Inhalte_Container!$A:$A,0)+ROW()-6),"")</f>
        <v/>
      </c>
      <c r="S200" s="29" t="str">
        <f>IF(ROW()&lt;COUNTIF(Inhalte_Container!$A:$A,'Erbrachte Vorleistungen'!$G$6)+ROW($O$6),INDEX(Inhalte_Container!F:F,MATCH('Erbrachte Vorleistungen'!$G$6,Inhalte_Container!$A:$A,0)+ROW()-6),"")</f>
        <v/>
      </c>
      <c r="T200" s="29" t="str">
        <f>IF(ROW()&lt;COUNTIF(Inhalte_Container!$A:$A,'Erbrachte Vorleistungen'!$G$6)+ROW($O$6),INDEX(Inhalte_Container!I:I,MATCH('Erbrachte Vorleistungen'!$G$6,Inhalte_Container!$A:$A,0)+ROW()-6),"")</f>
        <v/>
      </c>
      <c r="U200" s="29" t="str">
        <f>IF(ROW()&lt;COUNTIF(Inhalte_Container!$A:$A,'Erbrachte Vorleistungen'!$G$6)+ROW($O$6),INDEX(Inhalte_Container!N:N,MATCH('Erbrachte Vorleistungen'!$G$6,Inhalte_Container!$A:$A,0)+ROW()-6),"")</f>
        <v/>
      </c>
      <c r="V200" t="str">
        <f t="shared" si="8"/>
        <v/>
      </c>
    </row>
    <row r="201" spans="14:22" x14ac:dyDescent="0.25">
      <c r="N201" s="30" t="str">
        <f t="shared" si="7"/>
        <v/>
      </c>
      <c r="R201" s="29" t="str">
        <f>IF(ROW()&lt;COUNTIF(Inhalte_Container!$A:$A,'Erbrachte Vorleistungen'!$G$6)+ROW($O$6),INDEX(Inhalte_Container!A:A,MATCH('Erbrachte Vorleistungen'!$G$6,Inhalte_Container!$A:$A,0)+ROW()-6),"")</f>
        <v/>
      </c>
      <c r="S201" s="29" t="str">
        <f>IF(ROW()&lt;COUNTIF(Inhalte_Container!$A:$A,'Erbrachte Vorleistungen'!$G$6)+ROW($O$6),INDEX(Inhalte_Container!F:F,MATCH('Erbrachte Vorleistungen'!$G$6,Inhalte_Container!$A:$A,0)+ROW()-6),"")</f>
        <v/>
      </c>
      <c r="T201" s="29" t="str">
        <f>IF(ROW()&lt;COUNTIF(Inhalte_Container!$A:$A,'Erbrachte Vorleistungen'!$G$6)+ROW($O$6),INDEX(Inhalte_Container!I:I,MATCH('Erbrachte Vorleistungen'!$G$6,Inhalte_Container!$A:$A,0)+ROW()-6),"")</f>
        <v/>
      </c>
      <c r="U201" s="29" t="str">
        <f>IF(ROW()&lt;COUNTIF(Inhalte_Container!$A:$A,'Erbrachte Vorleistungen'!$G$6)+ROW($O$6),INDEX(Inhalte_Container!N:N,MATCH('Erbrachte Vorleistungen'!$G$6,Inhalte_Container!$A:$A,0)+ROW()-6),"")</f>
        <v/>
      </c>
      <c r="V201" t="str">
        <f t="shared" si="8"/>
        <v/>
      </c>
    </row>
    <row r="202" spans="14:22" x14ac:dyDescent="0.25">
      <c r="N202" s="30" t="str">
        <f t="shared" si="7"/>
        <v/>
      </c>
      <c r="R202" s="29" t="str">
        <f>IF(ROW()&lt;COUNTIF(Inhalte_Container!$A:$A,'Erbrachte Vorleistungen'!$G$6)+ROW($O$6),INDEX(Inhalte_Container!A:A,MATCH('Erbrachte Vorleistungen'!$G$6,Inhalte_Container!$A:$A,0)+ROW()-6),"")</f>
        <v/>
      </c>
      <c r="S202" s="29" t="str">
        <f>IF(ROW()&lt;COUNTIF(Inhalte_Container!$A:$A,'Erbrachte Vorleistungen'!$G$6)+ROW($O$6),INDEX(Inhalte_Container!F:F,MATCH('Erbrachte Vorleistungen'!$G$6,Inhalte_Container!$A:$A,0)+ROW()-6),"")</f>
        <v/>
      </c>
      <c r="T202" s="29" t="str">
        <f>IF(ROW()&lt;COUNTIF(Inhalte_Container!$A:$A,'Erbrachte Vorleistungen'!$G$6)+ROW($O$6),INDEX(Inhalte_Container!I:I,MATCH('Erbrachte Vorleistungen'!$G$6,Inhalte_Container!$A:$A,0)+ROW()-6),"")</f>
        <v/>
      </c>
      <c r="U202" s="29" t="str">
        <f>IF(ROW()&lt;COUNTIF(Inhalte_Container!$A:$A,'Erbrachte Vorleistungen'!$G$6)+ROW($O$6),INDEX(Inhalte_Container!N:N,MATCH('Erbrachte Vorleistungen'!$G$6,Inhalte_Container!$A:$A,0)+ROW()-6),"")</f>
        <v/>
      </c>
      <c r="V202" t="str">
        <f t="shared" si="8"/>
        <v/>
      </c>
    </row>
    <row r="203" spans="14:22" x14ac:dyDescent="0.25">
      <c r="N203" s="30" t="str">
        <f t="shared" si="7"/>
        <v/>
      </c>
      <c r="R203" s="29" t="str">
        <f>IF(ROW()&lt;COUNTIF(Inhalte_Container!$A:$A,'Erbrachte Vorleistungen'!$G$6)+ROW($O$6),INDEX(Inhalte_Container!A:A,MATCH('Erbrachte Vorleistungen'!$G$6,Inhalte_Container!$A:$A,0)+ROW()-6),"")</f>
        <v/>
      </c>
      <c r="S203" s="29" t="str">
        <f>IF(ROW()&lt;COUNTIF(Inhalte_Container!$A:$A,'Erbrachte Vorleistungen'!$G$6)+ROW($O$6),INDEX(Inhalte_Container!F:F,MATCH('Erbrachte Vorleistungen'!$G$6,Inhalte_Container!$A:$A,0)+ROW()-6),"")</f>
        <v/>
      </c>
      <c r="T203" s="29" t="str">
        <f>IF(ROW()&lt;COUNTIF(Inhalte_Container!$A:$A,'Erbrachte Vorleistungen'!$G$6)+ROW($O$6),INDEX(Inhalte_Container!I:I,MATCH('Erbrachte Vorleistungen'!$G$6,Inhalte_Container!$A:$A,0)+ROW()-6),"")</f>
        <v/>
      </c>
      <c r="U203" s="29" t="str">
        <f>IF(ROW()&lt;COUNTIF(Inhalte_Container!$A:$A,'Erbrachte Vorleistungen'!$G$6)+ROW($O$6),INDEX(Inhalte_Container!N:N,MATCH('Erbrachte Vorleistungen'!$G$6,Inhalte_Container!$A:$A,0)+ROW()-6),"")</f>
        <v/>
      </c>
      <c r="V203" t="str">
        <f t="shared" si="8"/>
        <v/>
      </c>
    </row>
    <row r="204" spans="14:22" x14ac:dyDescent="0.25">
      <c r="N204" s="30" t="str">
        <f t="shared" si="7"/>
        <v/>
      </c>
      <c r="R204" s="29" t="str">
        <f>IF(ROW()&lt;COUNTIF(Inhalte_Container!$A:$A,'Erbrachte Vorleistungen'!$G$6)+ROW($O$6),INDEX(Inhalte_Container!A:A,MATCH('Erbrachte Vorleistungen'!$G$6,Inhalte_Container!$A:$A,0)+ROW()-6),"")</f>
        <v/>
      </c>
      <c r="S204" s="29" t="str">
        <f>IF(ROW()&lt;COUNTIF(Inhalte_Container!$A:$A,'Erbrachte Vorleistungen'!$G$6)+ROW($O$6),INDEX(Inhalte_Container!F:F,MATCH('Erbrachte Vorleistungen'!$G$6,Inhalte_Container!$A:$A,0)+ROW()-6),"")</f>
        <v/>
      </c>
      <c r="T204" s="29" t="str">
        <f>IF(ROW()&lt;COUNTIF(Inhalte_Container!$A:$A,'Erbrachte Vorleistungen'!$G$6)+ROW($O$6),INDEX(Inhalte_Container!I:I,MATCH('Erbrachte Vorleistungen'!$G$6,Inhalte_Container!$A:$A,0)+ROW()-6),"")</f>
        <v/>
      </c>
      <c r="U204" s="29" t="str">
        <f>IF(ROW()&lt;COUNTIF(Inhalte_Container!$A:$A,'Erbrachte Vorleistungen'!$G$6)+ROW($O$6),INDEX(Inhalte_Container!N:N,MATCH('Erbrachte Vorleistungen'!$G$6,Inhalte_Container!$A:$A,0)+ROW()-6),"")</f>
        <v/>
      </c>
      <c r="V204" t="str">
        <f t="shared" si="8"/>
        <v/>
      </c>
    </row>
    <row r="205" spans="14:22" x14ac:dyDescent="0.25">
      <c r="N205" s="30" t="str">
        <f t="shared" si="7"/>
        <v/>
      </c>
      <c r="R205" s="29" t="str">
        <f>IF(ROW()&lt;COUNTIF(Inhalte_Container!$A:$A,'Erbrachte Vorleistungen'!$G$6)+ROW($O$6),INDEX(Inhalte_Container!A:A,MATCH('Erbrachte Vorleistungen'!$G$6,Inhalte_Container!$A:$A,0)+ROW()-6),"")</f>
        <v/>
      </c>
      <c r="S205" s="29" t="str">
        <f>IF(ROW()&lt;COUNTIF(Inhalte_Container!$A:$A,'Erbrachte Vorleistungen'!$G$6)+ROW($O$6),INDEX(Inhalte_Container!F:F,MATCH('Erbrachte Vorleistungen'!$G$6,Inhalte_Container!$A:$A,0)+ROW()-6),"")</f>
        <v/>
      </c>
      <c r="T205" s="29" t="str">
        <f>IF(ROW()&lt;COUNTIF(Inhalte_Container!$A:$A,'Erbrachte Vorleistungen'!$G$6)+ROW($O$6),INDEX(Inhalte_Container!I:I,MATCH('Erbrachte Vorleistungen'!$G$6,Inhalte_Container!$A:$A,0)+ROW()-6),"")</f>
        <v/>
      </c>
      <c r="U205" s="29" t="str">
        <f>IF(ROW()&lt;COUNTIF(Inhalte_Container!$A:$A,'Erbrachte Vorleistungen'!$G$6)+ROW($O$6),INDEX(Inhalte_Container!N:N,MATCH('Erbrachte Vorleistungen'!$G$6,Inhalte_Container!$A:$A,0)+ROW()-6),"")</f>
        <v/>
      </c>
      <c r="V205" t="str">
        <f t="shared" si="8"/>
        <v/>
      </c>
    </row>
    <row r="206" spans="14:22" x14ac:dyDescent="0.25">
      <c r="N206" s="30" t="str">
        <f t="shared" si="7"/>
        <v/>
      </c>
      <c r="R206" s="29" t="str">
        <f>IF(ROW()&lt;COUNTIF(Inhalte_Container!$A:$A,'Erbrachte Vorleistungen'!$G$6)+ROW($O$6),INDEX(Inhalte_Container!A:A,MATCH('Erbrachte Vorleistungen'!$G$6,Inhalte_Container!$A:$A,0)+ROW()-6),"")</f>
        <v/>
      </c>
      <c r="S206" s="29" t="str">
        <f>IF(ROW()&lt;COUNTIF(Inhalte_Container!$A:$A,'Erbrachte Vorleistungen'!$G$6)+ROW($O$6),INDEX(Inhalte_Container!F:F,MATCH('Erbrachte Vorleistungen'!$G$6,Inhalte_Container!$A:$A,0)+ROW()-6),"")</f>
        <v/>
      </c>
      <c r="T206" s="29" t="str">
        <f>IF(ROW()&lt;COUNTIF(Inhalte_Container!$A:$A,'Erbrachte Vorleistungen'!$G$6)+ROW($O$6),INDEX(Inhalte_Container!I:I,MATCH('Erbrachte Vorleistungen'!$G$6,Inhalte_Container!$A:$A,0)+ROW()-6),"")</f>
        <v/>
      </c>
      <c r="U206" s="29" t="str">
        <f>IF(ROW()&lt;COUNTIF(Inhalte_Container!$A:$A,'Erbrachte Vorleistungen'!$G$6)+ROW($O$6),INDEX(Inhalte_Container!N:N,MATCH('Erbrachte Vorleistungen'!$G$6,Inhalte_Container!$A:$A,0)+ROW()-6),"")</f>
        <v/>
      </c>
      <c r="V206" t="str">
        <f t="shared" si="8"/>
        <v/>
      </c>
    </row>
    <row r="207" spans="14:22" x14ac:dyDescent="0.25">
      <c r="N207" s="30" t="str">
        <f t="shared" si="7"/>
        <v/>
      </c>
      <c r="R207" s="29" t="str">
        <f>IF(ROW()&lt;COUNTIF(Inhalte_Container!$A:$A,'Erbrachte Vorleistungen'!$G$6)+ROW($O$6),INDEX(Inhalte_Container!A:A,MATCH('Erbrachte Vorleistungen'!$G$6,Inhalte_Container!$A:$A,0)+ROW()-6),"")</f>
        <v/>
      </c>
      <c r="S207" s="29" t="str">
        <f>IF(ROW()&lt;COUNTIF(Inhalte_Container!$A:$A,'Erbrachte Vorleistungen'!$G$6)+ROW($O$6),INDEX(Inhalte_Container!F:F,MATCH('Erbrachte Vorleistungen'!$G$6,Inhalte_Container!$A:$A,0)+ROW()-6),"")</f>
        <v/>
      </c>
      <c r="T207" s="29" t="str">
        <f>IF(ROW()&lt;COUNTIF(Inhalte_Container!$A:$A,'Erbrachte Vorleistungen'!$G$6)+ROW($O$6),INDEX(Inhalte_Container!I:I,MATCH('Erbrachte Vorleistungen'!$G$6,Inhalte_Container!$A:$A,0)+ROW()-6),"")</f>
        <v/>
      </c>
      <c r="U207" s="29" t="str">
        <f>IF(ROW()&lt;COUNTIF(Inhalte_Container!$A:$A,'Erbrachte Vorleistungen'!$G$6)+ROW($O$6),INDEX(Inhalte_Container!N:N,MATCH('Erbrachte Vorleistungen'!$G$6,Inhalte_Container!$A:$A,0)+ROW()-6),"")</f>
        <v/>
      </c>
      <c r="V207" t="str">
        <f t="shared" si="8"/>
        <v/>
      </c>
    </row>
    <row r="208" spans="14:22" x14ac:dyDescent="0.25">
      <c r="N208" s="30" t="str">
        <f t="shared" si="7"/>
        <v/>
      </c>
      <c r="R208" s="29" t="str">
        <f>IF(ROW()&lt;COUNTIF(Inhalte_Container!$A:$A,'Erbrachte Vorleistungen'!$G$6)+ROW($O$6),INDEX(Inhalte_Container!A:A,MATCH('Erbrachte Vorleistungen'!$G$6,Inhalte_Container!$A:$A,0)+ROW()-6),"")</f>
        <v/>
      </c>
      <c r="S208" s="29" t="str">
        <f>IF(ROW()&lt;COUNTIF(Inhalte_Container!$A:$A,'Erbrachte Vorleistungen'!$G$6)+ROW($O$6),INDEX(Inhalte_Container!F:F,MATCH('Erbrachte Vorleistungen'!$G$6,Inhalte_Container!$A:$A,0)+ROW()-6),"")</f>
        <v/>
      </c>
      <c r="T208" s="29" t="str">
        <f>IF(ROW()&lt;COUNTIF(Inhalte_Container!$A:$A,'Erbrachte Vorleistungen'!$G$6)+ROW($O$6),INDEX(Inhalte_Container!I:I,MATCH('Erbrachte Vorleistungen'!$G$6,Inhalte_Container!$A:$A,0)+ROW()-6),"")</f>
        <v/>
      </c>
      <c r="U208" s="29" t="str">
        <f>IF(ROW()&lt;COUNTIF(Inhalte_Container!$A:$A,'Erbrachte Vorleistungen'!$G$6)+ROW($O$6),INDEX(Inhalte_Container!N:N,MATCH('Erbrachte Vorleistungen'!$G$6,Inhalte_Container!$A:$A,0)+ROW()-6),"")</f>
        <v/>
      </c>
      <c r="V208" t="str">
        <f t="shared" si="8"/>
        <v/>
      </c>
    </row>
    <row r="209" spans="14:22" x14ac:dyDescent="0.25">
      <c r="N209" s="30" t="str">
        <f t="shared" si="7"/>
        <v/>
      </c>
      <c r="R209" s="29" t="str">
        <f>IF(ROW()&lt;COUNTIF(Inhalte_Container!$A:$A,'Erbrachte Vorleistungen'!$G$6)+ROW($O$6),INDEX(Inhalte_Container!A:A,MATCH('Erbrachte Vorleistungen'!$G$6,Inhalte_Container!$A:$A,0)+ROW()-6),"")</f>
        <v/>
      </c>
      <c r="S209" s="29" t="str">
        <f>IF(ROW()&lt;COUNTIF(Inhalte_Container!$A:$A,'Erbrachte Vorleistungen'!$G$6)+ROW($O$6),INDEX(Inhalte_Container!F:F,MATCH('Erbrachte Vorleistungen'!$G$6,Inhalte_Container!$A:$A,0)+ROW()-6),"")</f>
        <v/>
      </c>
      <c r="T209" s="29" t="str">
        <f>IF(ROW()&lt;COUNTIF(Inhalte_Container!$A:$A,'Erbrachte Vorleistungen'!$G$6)+ROW($O$6),INDEX(Inhalte_Container!I:I,MATCH('Erbrachte Vorleistungen'!$G$6,Inhalte_Container!$A:$A,0)+ROW()-6),"")</f>
        <v/>
      </c>
      <c r="U209" s="29" t="str">
        <f>IF(ROW()&lt;COUNTIF(Inhalte_Container!$A:$A,'Erbrachte Vorleistungen'!$G$6)+ROW($O$6),INDEX(Inhalte_Container!N:N,MATCH('Erbrachte Vorleistungen'!$G$6,Inhalte_Container!$A:$A,0)+ROW()-6),"")</f>
        <v/>
      </c>
      <c r="V209" t="str">
        <f t="shared" si="8"/>
        <v/>
      </c>
    </row>
    <row r="210" spans="14:22" x14ac:dyDescent="0.25">
      <c r="N210" s="30" t="str">
        <f t="shared" si="7"/>
        <v/>
      </c>
      <c r="R210" s="29" t="str">
        <f>IF(ROW()&lt;COUNTIF(Inhalte_Container!$A:$A,'Erbrachte Vorleistungen'!$G$6)+ROW($O$6),INDEX(Inhalte_Container!A:A,MATCH('Erbrachte Vorleistungen'!$G$6,Inhalte_Container!$A:$A,0)+ROW()-6),"")</f>
        <v/>
      </c>
      <c r="S210" s="29" t="str">
        <f>IF(ROW()&lt;COUNTIF(Inhalte_Container!$A:$A,'Erbrachte Vorleistungen'!$G$6)+ROW($O$6),INDEX(Inhalte_Container!F:F,MATCH('Erbrachte Vorleistungen'!$G$6,Inhalte_Container!$A:$A,0)+ROW()-6),"")</f>
        <v/>
      </c>
      <c r="T210" s="29" t="str">
        <f>IF(ROW()&lt;COUNTIF(Inhalte_Container!$A:$A,'Erbrachte Vorleistungen'!$G$6)+ROW($O$6),INDEX(Inhalte_Container!I:I,MATCH('Erbrachte Vorleistungen'!$G$6,Inhalte_Container!$A:$A,0)+ROW()-6),"")</f>
        <v/>
      </c>
      <c r="U210" s="29" t="str">
        <f>IF(ROW()&lt;COUNTIF(Inhalte_Container!$A:$A,'Erbrachte Vorleistungen'!$G$6)+ROW($O$6),INDEX(Inhalte_Container!N:N,MATCH('Erbrachte Vorleistungen'!$G$6,Inhalte_Container!$A:$A,0)+ROW()-6),"")</f>
        <v/>
      </c>
      <c r="V210" t="str">
        <f t="shared" si="8"/>
        <v/>
      </c>
    </row>
    <row r="211" spans="14:22" x14ac:dyDescent="0.25">
      <c r="N211" s="30" t="str">
        <f t="shared" si="7"/>
        <v/>
      </c>
      <c r="R211" s="29" t="str">
        <f>IF(ROW()&lt;COUNTIF(Inhalte_Container!$A:$A,'Erbrachte Vorleistungen'!$G$6)+ROW($O$6),INDEX(Inhalte_Container!A:A,MATCH('Erbrachte Vorleistungen'!$G$6,Inhalte_Container!$A:$A,0)+ROW()-6),"")</f>
        <v/>
      </c>
      <c r="S211" s="29" t="str">
        <f>IF(ROW()&lt;COUNTIF(Inhalte_Container!$A:$A,'Erbrachte Vorleistungen'!$G$6)+ROW($O$6),INDEX(Inhalte_Container!F:F,MATCH('Erbrachte Vorleistungen'!$G$6,Inhalte_Container!$A:$A,0)+ROW()-6),"")</f>
        <v/>
      </c>
      <c r="T211" s="29" t="str">
        <f>IF(ROW()&lt;COUNTIF(Inhalte_Container!$A:$A,'Erbrachte Vorleistungen'!$G$6)+ROW($O$6),INDEX(Inhalte_Container!I:I,MATCH('Erbrachte Vorleistungen'!$G$6,Inhalte_Container!$A:$A,0)+ROW()-6),"")</f>
        <v/>
      </c>
      <c r="U211" s="29" t="str">
        <f>IF(ROW()&lt;COUNTIF(Inhalte_Container!$A:$A,'Erbrachte Vorleistungen'!$G$6)+ROW($O$6),INDEX(Inhalte_Container!N:N,MATCH('Erbrachte Vorleistungen'!$G$6,Inhalte_Container!$A:$A,0)+ROW()-6),"")</f>
        <v/>
      </c>
      <c r="V211" t="str">
        <f t="shared" si="8"/>
        <v/>
      </c>
    </row>
    <row r="212" spans="14:22" x14ac:dyDescent="0.25">
      <c r="N212" s="30" t="str">
        <f t="shared" si="7"/>
        <v/>
      </c>
      <c r="R212" s="29" t="str">
        <f>IF(ROW()&lt;COUNTIF(Inhalte_Container!$A:$A,'Erbrachte Vorleistungen'!$G$6)+ROW($O$6),INDEX(Inhalte_Container!A:A,MATCH('Erbrachte Vorleistungen'!$G$6,Inhalte_Container!$A:$A,0)+ROW()-6),"")</f>
        <v/>
      </c>
      <c r="S212" s="29" t="str">
        <f>IF(ROW()&lt;COUNTIF(Inhalte_Container!$A:$A,'Erbrachte Vorleistungen'!$G$6)+ROW($O$6),INDEX(Inhalte_Container!F:F,MATCH('Erbrachte Vorleistungen'!$G$6,Inhalte_Container!$A:$A,0)+ROW()-6),"")</f>
        <v/>
      </c>
      <c r="T212" s="29" t="str">
        <f>IF(ROW()&lt;COUNTIF(Inhalte_Container!$A:$A,'Erbrachte Vorleistungen'!$G$6)+ROW($O$6),INDEX(Inhalte_Container!I:I,MATCH('Erbrachte Vorleistungen'!$G$6,Inhalte_Container!$A:$A,0)+ROW()-6),"")</f>
        <v/>
      </c>
      <c r="U212" s="29" t="str">
        <f>IF(ROW()&lt;COUNTIF(Inhalte_Container!$A:$A,'Erbrachte Vorleistungen'!$G$6)+ROW($O$6),INDEX(Inhalte_Container!N:N,MATCH('Erbrachte Vorleistungen'!$G$6,Inhalte_Container!$A:$A,0)+ROW()-6),"")</f>
        <v/>
      </c>
      <c r="V212" t="str">
        <f t="shared" si="8"/>
        <v/>
      </c>
    </row>
    <row r="213" spans="14:22" x14ac:dyDescent="0.25">
      <c r="N213" s="30" t="str">
        <f t="shared" si="7"/>
        <v/>
      </c>
      <c r="R213" s="29" t="str">
        <f>IF(ROW()&lt;COUNTIF(Inhalte_Container!$A:$A,'Erbrachte Vorleistungen'!$G$6)+ROW($O$6),INDEX(Inhalte_Container!A:A,MATCH('Erbrachte Vorleistungen'!$G$6,Inhalte_Container!$A:$A,0)+ROW()-6),"")</f>
        <v/>
      </c>
      <c r="S213" s="29" t="str">
        <f>IF(ROW()&lt;COUNTIF(Inhalte_Container!$A:$A,'Erbrachte Vorleistungen'!$G$6)+ROW($O$6),INDEX(Inhalte_Container!F:F,MATCH('Erbrachte Vorleistungen'!$G$6,Inhalte_Container!$A:$A,0)+ROW()-6),"")</f>
        <v/>
      </c>
      <c r="T213" s="29" t="str">
        <f>IF(ROW()&lt;COUNTIF(Inhalte_Container!$A:$A,'Erbrachte Vorleistungen'!$G$6)+ROW($O$6),INDEX(Inhalte_Container!I:I,MATCH('Erbrachte Vorleistungen'!$G$6,Inhalte_Container!$A:$A,0)+ROW()-6),"")</f>
        <v/>
      </c>
      <c r="U213" s="29" t="str">
        <f>IF(ROW()&lt;COUNTIF(Inhalte_Container!$A:$A,'Erbrachte Vorleistungen'!$G$6)+ROW($O$6),INDEX(Inhalte_Container!N:N,MATCH('Erbrachte Vorleistungen'!$G$6,Inhalte_Container!$A:$A,0)+ROW()-6),"")</f>
        <v/>
      </c>
      <c r="V213" t="str">
        <f t="shared" si="8"/>
        <v/>
      </c>
    </row>
    <row r="214" spans="14:22" x14ac:dyDescent="0.25">
      <c r="N214" s="30" t="str">
        <f t="shared" si="7"/>
        <v/>
      </c>
      <c r="R214" s="29" t="str">
        <f>IF(ROW()&lt;COUNTIF(Inhalte_Container!$A:$A,'Erbrachte Vorleistungen'!$G$6)+ROW($O$6),INDEX(Inhalte_Container!A:A,MATCH('Erbrachte Vorleistungen'!$G$6,Inhalte_Container!$A:$A,0)+ROW()-6),"")</f>
        <v/>
      </c>
      <c r="S214" s="29" t="str">
        <f>IF(ROW()&lt;COUNTIF(Inhalte_Container!$A:$A,'Erbrachte Vorleistungen'!$G$6)+ROW($O$6),INDEX(Inhalte_Container!F:F,MATCH('Erbrachte Vorleistungen'!$G$6,Inhalte_Container!$A:$A,0)+ROW()-6),"")</f>
        <v/>
      </c>
      <c r="T214" s="29" t="str">
        <f>IF(ROW()&lt;COUNTIF(Inhalte_Container!$A:$A,'Erbrachte Vorleistungen'!$G$6)+ROW($O$6),INDEX(Inhalte_Container!I:I,MATCH('Erbrachte Vorleistungen'!$G$6,Inhalte_Container!$A:$A,0)+ROW()-6),"")</f>
        <v/>
      </c>
      <c r="U214" s="29" t="str">
        <f>IF(ROW()&lt;COUNTIF(Inhalte_Container!$A:$A,'Erbrachte Vorleistungen'!$G$6)+ROW($O$6),INDEX(Inhalte_Container!N:N,MATCH('Erbrachte Vorleistungen'!$G$6,Inhalte_Container!$A:$A,0)+ROW()-6),"")</f>
        <v/>
      </c>
      <c r="V214" t="str">
        <f t="shared" si="8"/>
        <v/>
      </c>
    </row>
    <row r="215" spans="14:22" x14ac:dyDescent="0.25">
      <c r="N215" s="30" t="str">
        <f t="shared" si="7"/>
        <v/>
      </c>
      <c r="R215" s="29" t="str">
        <f>IF(ROW()&lt;COUNTIF(Inhalte_Container!$A:$A,'Erbrachte Vorleistungen'!$G$6)+ROW($O$6),INDEX(Inhalte_Container!A:A,MATCH('Erbrachte Vorleistungen'!$G$6,Inhalte_Container!$A:$A,0)+ROW()-6),"")</f>
        <v/>
      </c>
      <c r="S215" s="29" t="str">
        <f>IF(ROW()&lt;COUNTIF(Inhalte_Container!$A:$A,'Erbrachte Vorleistungen'!$G$6)+ROW($O$6),INDEX(Inhalte_Container!F:F,MATCH('Erbrachte Vorleistungen'!$G$6,Inhalte_Container!$A:$A,0)+ROW()-6),"")</f>
        <v/>
      </c>
      <c r="T215" s="29" t="str">
        <f>IF(ROW()&lt;COUNTIF(Inhalte_Container!$A:$A,'Erbrachte Vorleistungen'!$G$6)+ROW($O$6),INDEX(Inhalte_Container!I:I,MATCH('Erbrachte Vorleistungen'!$G$6,Inhalte_Container!$A:$A,0)+ROW()-6),"")</f>
        <v/>
      </c>
      <c r="U215" s="29" t="str">
        <f>IF(ROW()&lt;COUNTIF(Inhalte_Container!$A:$A,'Erbrachte Vorleistungen'!$G$6)+ROW($O$6),INDEX(Inhalte_Container!N:N,MATCH('Erbrachte Vorleistungen'!$G$6,Inhalte_Container!$A:$A,0)+ROW()-6),"")</f>
        <v/>
      </c>
      <c r="V215" t="str">
        <f t="shared" si="8"/>
        <v/>
      </c>
    </row>
    <row r="216" spans="14:22" x14ac:dyDescent="0.25">
      <c r="N216" s="30" t="str">
        <f t="shared" si="7"/>
        <v/>
      </c>
      <c r="R216" s="29" t="str">
        <f>IF(ROW()&lt;COUNTIF(Inhalte_Container!$A:$A,'Erbrachte Vorleistungen'!$G$6)+ROW($O$6),INDEX(Inhalte_Container!A:A,MATCH('Erbrachte Vorleistungen'!$G$6,Inhalte_Container!$A:$A,0)+ROW()-6),"")</f>
        <v/>
      </c>
      <c r="S216" s="29" t="str">
        <f>IF(ROW()&lt;COUNTIF(Inhalte_Container!$A:$A,'Erbrachte Vorleistungen'!$G$6)+ROW($O$6),INDEX(Inhalte_Container!F:F,MATCH('Erbrachte Vorleistungen'!$G$6,Inhalte_Container!$A:$A,0)+ROW()-6),"")</f>
        <v/>
      </c>
      <c r="T216" s="29" t="str">
        <f>IF(ROW()&lt;COUNTIF(Inhalte_Container!$A:$A,'Erbrachte Vorleistungen'!$G$6)+ROW($O$6),INDEX(Inhalte_Container!I:I,MATCH('Erbrachte Vorleistungen'!$G$6,Inhalte_Container!$A:$A,0)+ROW()-6),"")</f>
        <v/>
      </c>
      <c r="U216" s="29" t="str">
        <f>IF(ROW()&lt;COUNTIF(Inhalte_Container!$A:$A,'Erbrachte Vorleistungen'!$G$6)+ROW($O$6),INDEX(Inhalte_Container!N:N,MATCH('Erbrachte Vorleistungen'!$G$6,Inhalte_Container!$A:$A,0)+ROW()-6),"")</f>
        <v/>
      </c>
      <c r="V216" t="str">
        <f t="shared" si="8"/>
        <v/>
      </c>
    </row>
    <row r="217" spans="14:22" x14ac:dyDescent="0.25">
      <c r="N217" s="30" t="str">
        <f t="shared" si="7"/>
        <v/>
      </c>
      <c r="R217" s="29" t="str">
        <f>IF(ROW()&lt;COUNTIF(Inhalte_Container!$A:$A,'Erbrachte Vorleistungen'!$G$6)+ROW($O$6),INDEX(Inhalte_Container!A:A,MATCH('Erbrachte Vorleistungen'!$G$6,Inhalte_Container!$A:$A,0)+ROW()-6),"")</f>
        <v/>
      </c>
      <c r="S217" s="29" t="str">
        <f>IF(ROW()&lt;COUNTIF(Inhalte_Container!$A:$A,'Erbrachte Vorleistungen'!$G$6)+ROW($O$6),INDEX(Inhalte_Container!F:F,MATCH('Erbrachte Vorleistungen'!$G$6,Inhalte_Container!$A:$A,0)+ROW()-6),"")</f>
        <v/>
      </c>
      <c r="T217" s="29" t="str">
        <f>IF(ROW()&lt;COUNTIF(Inhalte_Container!$A:$A,'Erbrachte Vorleistungen'!$G$6)+ROW($O$6),INDEX(Inhalte_Container!I:I,MATCH('Erbrachte Vorleistungen'!$G$6,Inhalte_Container!$A:$A,0)+ROW()-6),"")</f>
        <v/>
      </c>
      <c r="U217" s="29" t="str">
        <f>IF(ROW()&lt;COUNTIF(Inhalte_Container!$A:$A,'Erbrachte Vorleistungen'!$G$6)+ROW($O$6),INDEX(Inhalte_Container!N:N,MATCH('Erbrachte Vorleistungen'!$G$6,Inhalte_Container!$A:$A,0)+ROW()-6),"")</f>
        <v/>
      </c>
      <c r="V217" t="str">
        <f t="shared" si="8"/>
        <v/>
      </c>
    </row>
    <row r="218" spans="14:22" x14ac:dyDescent="0.25">
      <c r="N218" s="30" t="str">
        <f t="shared" si="7"/>
        <v/>
      </c>
      <c r="R218" s="29" t="str">
        <f>IF(ROW()&lt;COUNTIF(Inhalte_Container!$A:$A,'Erbrachte Vorleistungen'!$G$6)+ROW($O$6),INDEX(Inhalte_Container!A:A,MATCH('Erbrachte Vorleistungen'!$G$6,Inhalte_Container!$A:$A,0)+ROW()-6),"")</f>
        <v/>
      </c>
      <c r="S218" s="29" t="str">
        <f>IF(ROW()&lt;COUNTIF(Inhalte_Container!$A:$A,'Erbrachte Vorleistungen'!$G$6)+ROW($O$6),INDEX(Inhalte_Container!F:F,MATCH('Erbrachte Vorleistungen'!$G$6,Inhalte_Container!$A:$A,0)+ROW()-6),"")</f>
        <v/>
      </c>
      <c r="T218" s="29" t="str">
        <f>IF(ROW()&lt;COUNTIF(Inhalte_Container!$A:$A,'Erbrachte Vorleistungen'!$G$6)+ROW($O$6),INDEX(Inhalte_Container!I:I,MATCH('Erbrachte Vorleistungen'!$G$6,Inhalte_Container!$A:$A,0)+ROW()-6),"")</f>
        <v/>
      </c>
      <c r="U218" s="29" t="str">
        <f>IF(ROW()&lt;COUNTIF(Inhalte_Container!$A:$A,'Erbrachte Vorleistungen'!$G$6)+ROW($O$6),INDEX(Inhalte_Container!N:N,MATCH('Erbrachte Vorleistungen'!$G$6,Inhalte_Container!$A:$A,0)+ROW()-6),"")</f>
        <v/>
      </c>
      <c r="V218" t="str">
        <f t="shared" si="8"/>
        <v/>
      </c>
    </row>
    <row r="219" spans="14:22" x14ac:dyDescent="0.25">
      <c r="N219" s="30" t="str">
        <f t="shared" si="7"/>
        <v/>
      </c>
      <c r="R219" s="29" t="str">
        <f>IF(ROW()&lt;COUNTIF(Inhalte_Container!$A:$A,'Erbrachte Vorleistungen'!$G$6)+ROW($O$6),INDEX(Inhalte_Container!A:A,MATCH('Erbrachte Vorleistungen'!$G$6,Inhalte_Container!$A:$A,0)+ROW()-6),"")</f>
        <v/>
      </c>
      <c r="S219" s="29" t="str">
        <f>IF(ROW()&lt;COUNTIF(Inhalte_Container!$A:$A,'Erbrachte Vorleistungen'!$G$6)+ROW($O$6),INDEX(Inhalte_Container!F:F,MATCH('Erbrachte Vorleistungen'!$G$6,Inhalte_Container!$A:$A,0)+ROW()-6),"")</f>
        <v/>
      </c>
      <c r="T219" s="29" t="str">
        <f>IF(ROW()&lt;COUNTIF(Inhalte_Container!$A:$A,'Erbrachte Vorleistungen'!$G$6)+ROW($O$6),INDEX(Inhalte_Container!I:I,MATCH('Erbrachte Vorleistungen'!$G$6,Inhalte_Container!$A:$A,0)+ROW()-6),"")</f>
        <v/>
      </c>
      <c r="U219" s="29" t="str">
        <f>IF(ROW()&lt;COUNTIF(Inhalte_Container!$A:$A,'Erbrachte Vorleistungen'!$G$6)+ROW($O$6),INDEX(Inhalte_Container!N:N,MATCH('Erbrachte Vorleistungen'!$G$6,Inhalte_Container!$A:$A,0)+ROW()-6),"")</f>
        <v/>
      </c>
      <c r="V219" t="str">
        <f t="shared" si="8"/>
        <v/>
      </c>
    </row>
    <row r="220" spans="14:22" x14ac:dyDescent="0.25">
      <c r="N220" s="30" t="str">
        <f t="shared" si="7"/>
        <v/>
      </c>
      <c r="R220" s="29" t="str">
        <f>IF(ROW()&lt;COUNTIF(Inhalte_Container!$A:$A,'Erbrachte Vorleistungen'!$G$6)+ROW($O$6),INDEX(Inhalte_Container!A:A,MATCH('Erbrachte Vorleistungen'!$G$6,Inhalte_Container!$A:$A,0)+ROW()-6),"")</f>
        <v/>
      </c>
      <c r="S220" s="29" t="str">
        <f>IF(ROW()&lt;COUNTIF(Inhalte_Container!$A:$A,'Erbrachte Vorleistungen'!$G$6)+ROW($O$6),INDEX(Inhalte_Container!F:F,MATCH('Erbrachte Vorleistungen'!$G$6,Inhalte_Container!$A:$A,0)+ROW()-6),"")</f>
        <v/>
      </c>
      <c r="T220" s="29" t="str">
        <f>IF(ROW()&lt;COUNTIF(Inhalte_Container!$A:$A,'Erbrachte Vorleistungen'!$G$6)+ROW($O$6),INDEX(Inhalte_Container!I:I,MATCH('Erbrachte Vorleistungen'!$G$6,Inhalte_Container!$A:$A,0)+ROW()-6),"")</f>
        <v/>
      </c>
      <c r="U220" s="29" t="str">
        <f>IF(ROW()&lt;COUNTIF(Inhalte_Container!$A:$A,'Erbrachte Vorleistungen'!$G$6)+ROW($O$6),INDEX(Inhalte_Container!N:N,MATCH('Erbrachte Vorleistungen'!$G$6,Inhalte_Container!$A:$A,0)+ROW()-6),"")</f>
        <v/>
      </c>
      <c r="V220" t="str">
        <f t="shared" si="8"/>
        <v/>
      </c>
    </row>
    <row r="221" spans="14:22" x14ac:dyDescent="0.25">
      <c r="N221" s="30" t="str">
        <f t="shared" si="7"/>
        <v/>
      </c>
      <c r="R221" s="29" t="str">
        <f>IF(ROW()&lt;COUNTIF(Inhalte_Container!$A:$A,'Erbrachte Vorleistungen'!$G$6)+ROW($O$6),INDEX(Inhalte_Container!A:A,MATCH('Erbrachte Vorleistungen'!$G$6,Inhalte_Container!$A:$A,0)+ROW()-6),"")</f>
        <v/>
      </c>
      <c r="S221" s="29" t="str">
        <f>IF(ROW()&lt;COUNTIF(Inhalte_Container!$A:$A,'Erbrachte Vorleistungen'!$G$6)+ROW($O$6),INDEX(Inhalte_Container!F:F,MATCH('Erbrachte Vorleistungen'!$G$6,Inhalte_Container!$A:$A,0)+ROW()-6),"")</f>
        <v/>
      </c>
      <c r="T221" s="29" t="str">
        <f>IF(ROW()&lt;COUNTIF(Inhalte_Container!$A:$A,'Erbrachte Vorleistungen'!$G$6)+ROW($O$6),INDEX(Inhalte_Container!I:I,MATCH('Erbrachte Vorleistungen'!$G$6,Inhalte_Container!$A:$A,0)+ROW()-6),"")</f>
        <v/>
      </c>
      <c r="U221" s="29" t="str">
        <f>IF(ROW()&lt;COUNTIF(Inhalte_Container!$A:$A,'Erbrachte Vorleistungen'!$G$6)+ROW($O$6),INDEX(Inhalte_Container!N:N,MATCH('Erbrachte Vorleistungen'!$G$6,Inhalte_Container!$A:$A,0)+ROW()-6),"")</f>
        <v/>
      </c>
      <c r="V221" t="str">
        <f t="shared" si="8"/>
        <v/>
      </c>
    </row>
    <row r="222" spans="14:22" x14ac:dyDescent="0.25">
      <c r="N222" s="30" t="str">
        <f t="shared" si="7"/>
        <v/>
      </c>
      <c r="R222" s="29" t="str">
        <f>IF(ROW()&lt;COUNTIF(Inhalte_Container!$A:$A,'Erbrachte Vorleistungen'!$G$6)+ROW($O$6),INDEX(Inhalte_Container!A:A,MATCH('Erbrachte Vorleistungen'!$G$6,Inhalte_Container!$A:$A,0)+ROW()-6),"")</f>
        <v/>
      </c>
      <c r="S222" s="29" t="str">
        <f>IF(ROW()&lt;COUNTIF(Inhalte_Container!$A:$A,'Erbrachte Vorleistungen'!$G$6)+ROW($O$6),INDEX(Inhalte_Container!F:F,MATCH('Erbrachte Vorleistungen'!$G$6,Inhalte_Container!$A:$A,0)+ROW()-6),"")</f>
        <v/>
      </c>
      <c r="T222" s="29" t="str">
        <f>IF(ROW()&lt;COUNTIF(Inhalte_Container!$A:$A,'Erbrachte Vorleistungen'!$G$6)+ROW($O$6),INDEX(Inhalte_Container!I:I,MATCH('Erbrachte Vorleistungen'!$G$6,Inhalte_Container!$A:$A,0)+ROW()-6),"")</f>
        <v/>
      </c>
      <c r="U222" s="29" t="str">
        <f>IF(ROW()&lt;COUNTIF(Inhalte_Container!$A:$A,'Erbrachte Vorleistungen'!$G$6)+ROW($O$6),INDEX(Inhalte_Container!N:N,MATCH('Erbrachte Vorleistungen'!$G$6,Inhalte_Container!$A:$A,0)+ROW()-6),"")</f>
        <v/>
      </c>
      <c r="V222" t="str">
        <f t="shared" si="8"/>
        <v/>
      </c>
    </row>
    <row r="223" spans="14:22" x14ac:dyDescent="0.25">
      <c r="N223" s="30" t="str">
        <f t="shared" si="7"/>
        <v/>
      </c>
      <c r="R223" s="29" t="str">
        <f>IF(ROW()&lt;COUNTIF(Inhalte_Container!$A:$A,'Erbrachte Vorleistungen'!$G$6)+ROW($O$6),INDEX(Inhalte_Container!A:A,MATCH('Erbrachte Vorleistungen'!$G$6,Inhalte_Container!$A:$A,0)+ROW()-6),"")</f>
        <v/>
      </c>
      <c r="S223" s="29" t="str">
        <f>IF(ROW()&lt;COUNTIF(Inhalte_Container!$A:$A,'Erbrachte Vorleistungen'!$G$6)+ROW($O$6),INDEX(Inhalte_Container!F:F,MATCH('Erbrachte Vorleistungen'!$G$6,Inhalte_Container!$A:$A,0)+ROW()-6),"")</f>
        <v/>
      </c>
      <c r="T223" s="29" t="str">
        <f>IF(ROW()&lt;COUNTIF(Inhalte_Container!$A:$A,'Erbrachte Vorleistungen'!$G$6)+ROW($O$6),INDEX(Inhalte_Container!I:I,MATCH('Erbrachte Vorleistungen'!$G$6,Inhalte_Container!$A:$A,0)+ROW()-6),"")</f>
        <v/>
      </c>
      <c r="U223" s="29" t="str">
        <f>IF(ROW()&lt;COUNTIF(Inhalte_Container!$A:$A,'Erbrachte Vorleistungen'!$G$6)+ROW($O$6),INDEX(Inhalte_Container!N:N,MATCH('Erbrachte Vorleistungen'!$G$6,Inhalte_Container!$A:$A,0)+ROW()-6),"")</f>
        <v/>
      </c>
      <c r="V223" t="str">
        <f t="shared" si="8"/>
        <v/>
      </c>
    </row>
    <row r="224" spans="14:22" x14ac:dyDescent="0.25">
      <c r="N224" s="30" t="str">
        <f t="shared" si="7"/>
        <v/>
      </c>
      <c r="R224" s="29" t="str">
        <f>IF(ROW()&lt;COUNTIF(Inhalte_Container!$A:$A,'Erbrachte Vorleistungen'!$G$6)+ROW($O$6),INDEX(Inhalte_Container!A:A,MATCH('Erbrachte Vorleistungen'!$G$6,Inhalte_Container!$A:$A,0)+ROW()-6),"")</f>
        <v/>
      </c>
      <c r="S224" s="29" t="str">
        <f>IF(ROW()&lt;COUNTIF(Inhalte_Container!$A:$A,'Erbrachte Vorleistungen'!$G$6)+ROW($O$6),INDEX(Inhalte_Container!F:F,MATCH('Erbrachte Vorleistungen'!$G$6,Inhalte_Container!$A:$A,0)+ROW()-6),"")</f>
        <v/>
      </c>
      <c r="T224" s="29" t="str">
        <f>IF(ROW()&lt;COUNTIF(Inhalte_Container!$A:$A,'Erbrachte Vorleistungen'!$G$6)+ROW($O$6),INDEX(Inhalte_Container!I:I,MATCH('Erbrachte Vorleistungen'!$G$6,Inhalte_Container!$A:$A,0)+ROW()-6),"")</f>
        <v/>
      </c>
      <c r="U224" s="29" t="str">
        <f>IF(ROW()&lt;COUNTIF(Inhalte_Container!$A:$A,'Erbrachte Vorleistungen'!$G$6)+ROW($O$6),INDEX(Inhalte_Container!N:N,MATCH('Erbrachte Vorleistungen'!$G$6,Inhalte_Container!$A:$A,0)+ROW()-6),"")</f>
        <v/>
      </c>
      <c r="V224" t="str">
        <f t="shared" si="8"/>
        <v/>
      </c>
    </row>
    <row r="225" spans="14:22" x14ac:dyDescent="0.25">
      <c r="N225" s="30" t="str">
        <f t="shared" si="7"/>
        <v/>
      </c>
      <c r="R225" s="29" t="str">
        <f>IF(ROW()&lt;COUNTIF(Inhalte_Container!$A:$A,'Erbrachte Vorleistungen'!$G$6)+ROW($O$6),INDEX(Inhalte_Container!A:A,MATCH('Erbrachte Vorleistungen'!$G$6,Inhalte_Container!$A:$A,0)+ROW()-6),"")</f>
        <v/>
      </c>
      <c r="S225" s="29" t="str">
        <f>IF(ROW()&lt;COUNTIF(Inhalte_Container!$A:$A,'Erbrachte Vorleistungen'!$G$6)+ROW($O$6),INDEX(Inhalte_Container!F:F,MATCH('Erbrachte Vorleistungen'!$G$6,Inhalte_Container!$A:$A,0)+ROW()-6),"")</f>
        <v/>
      </c>
      <c r="T225" s="29" t="str">
        <f>IF(ROW()&lt;COUNTIF(Inhalte_Container!$A:$A,'Erbrachte Vorleistungen'!$G$6)+ROW($O$6),INDEX(Inhalte_Container!I:I,MATCH('Erbrachte Vorleistungen'!$G$6,Inhalte_Container!$A:$A,0)+ROW()-6),"")</f>
        <v/>
      </c>
      <c r="U225" s="29" t="str">
        <f>IF(ROW()&lt;COUNTIF(Inhalte_Container!$A:$A,'Erbrachte Vorleistungen'!$G$6)+ROW($O$6),INDEX(Inhalte_Container!N:N,MATCH('Erbrachte Vorleistungen'!$G$6,Inhalte_Container!$A:$A,0)+ROW()-6),"")</f>
        <v/>
      </c>
      <c r="V225" t="str">
        <f t="shared" si="8"/>
        <v/>
      </c>
    </row>
    <row r="226" spans="14:22" x14ac:dyDescent="0.25">
      <c r="N226" s="30" t="str">
        <f t="shared" si="7"/>
        <v/>
      </c>
      <c r="R226" s="29" t="str">
        <f>IF(ROW()&lt;COUNTIF(Inhalte_Container!$A:$A,'Erbrachte Vorleistungen'!$G$6)+ROW($O$6),INDEX(Inhalte_Container!A:A,MATCH('Erbrachte Vorleistungen'!$G$6,Inhalte_Container!$A:$A,0)+ROW()-6),"")</f>
        <v/>
      </c>
      <c r="S226" s="29" t="str">
        <f>IF(ROW()&lt;COUNTIF(Inhalte_Container!$A:$A,'Erbrachte Vorleistungen'!$G$6)+ROW($O$6),INDEX(Inhalte_Container!F:F,MATCH('Erbrachte Vorleistungen'!$G$6,Inhalte_Container!$A:$A,0)+ROW()-6),"")</f>
        <v/>
      </c>
      <c r="T226" s="29" t="str">
        <f>IF(ROW()&lt;COUNTIF(Inhalte_Container!$A:$A,'Erbrachte Vorleistungen'!$G$6)+ROW($O$6),INDEX(Inhalte_Container!I:I,MATCH('Erbrachte Vorleistungen'!$G$6,Inhalte_Container!$A:$A,0)+ROW()-6),"")</f>
        <v/>
      </c>
      <c r="U226" s="29" t="str">
        <f>IF(ROW()&lt;COUNTIF(Inhalte_Container!$A:$A,'Erbrachte Vorleistungen'!$G$6)+ROW($O$6),INDEX(Inhalte_Container!N:N,MATCH('Erbrachte Vorleistungen'!$G$6,Inhalte_Container!$A:$A,0)+ROW()-6),"")</f>
        <v/>
      </c>
      <c r="V226" t="str">
        <f t="shared" si="8"/>
        <v/>
      </c>
    </row>
    <row r="227" spans="14:22" x14ac:dyDescent="0.25">
      <c r="N227" s="30" t="str">
        <f t="shared" si="7"/>
        <v/>
      </c>
      <c r="R227" s="29" t="str">
        <f>IF(ROW()&lt;COUNTIF(Inhalte_Container!$A:$A,'Erbrachte Vorleistungen'!$G$6)+ROW($O$6),INDEX(Inhalte_Container!A:A,MATCH('Erbrachte Vorleistungen'!$G$6,Inhalte_Container!$A:$A,0)+ROW()-6),"")</f>
        <v/>
      </c>
      <c r="S227" s="29" t="str">
        <f>IF(ROW()&lt;COUNTIF(Inhalte_Container!$A:$A,'Erbrachte Vorleistungen'!$G$6)+ROW($O$6),INDEX(Inhalte_Container!F:F,MATCH('Erbrachte Vorleistungen'!$G$6,Inhalte_Container!$A:$A,0)+ROW()-6),"")</f>
        <v/>
      </c>
      <c r="T227" s="29" t="str">
        <f>IF(ROW()&lt;COUNTIF(Inhalte_Container!$A:$A,'Erbrachte Vorleistungen'!$G$6)+ROW($O$6),INDEX(Inhalte_Container!I:I,MATCH('Erbrachte Vorleistungen'!$G$6,Inhalte_Container!$A:$A,0)+ROW()-6),"")</f>
        <v/>
      </c>
      <c r="U227" s="29" t="str">
        <f>IF(ROW()&lt;COUNTIF(Inhalte_Container!$A:$A,'Erbrachte Vorleistungen'!$G$6)+ROW($O$6),INDEX(Inhalte_Container!N:N,MATCH('Erbrachte Vorleistungen'!$G$6,Inhalte_Container!$A:$A,0)+ROW()-6),"")</f>
        <v/>
      </c>
      <c r="V227" t="str">
        <f t="shared" si="8"/>
        <v/>
      </c>
    </row>
    <row r="228" spans="14:22" x14ac:dyDescent="0.25">
      <c r="N228" s="30" t="str">
        <f t="shared" si="7"/>
        <v/>
      </c>
      <c r="R228" s="29" t="str">
        <f>IF(ROW()&lt;COUNTIF(Inhalte_Container!$A:$A,'Erbrachte Vorleistungen'!$G$6)+ROW($O$6),INDEX(Inhalte_Container!A:A,MATCH('Erbrachte Vorleistungen'!$G$6,Inhalte_Container!$A:$A,0)+ROW()-6),"")</f>
        <v/>
      </c>
      <c r="S228" s="29" t="str">
        <f>IF(ROW()&lt;COUNTIF(Inhalte_Container!$A:$A,'Erbrachte Vorleistungen'!$G$6)+ROW($O$6),INDEX(Inhalte_Container!F:F,MATCH('Erbrachte Vorleistungen'!$G$6,Inhalte_Container!$A:$A,0)+ROW()-6),"")</f>
        <v/>
      </c>
      <c r="T228" s="29" t="str">
        <f>IF(ROW()&lt;COUNTIF(Inhalte_Container!$A:$A,'Erbrachte Vorleistungen'!$G$6)+ROW($O$6),INDEX(Inhalte_Container!I:I,MATCH('Erbrachte Vorleistungen'!$G$6,Inhalte_Container!$A:$A,0)+ROW()-6),"")</f>
        <v/>
      </c>
      <c r="U228" s="29" t="str">
        <f>IF(ROW()&lt;COUNTIF(Inhalte_Container!$A:$A,'Erbrachte Vorleistungen'!$G$6)+ROW($O$6),INDEX(Inhalte_Container!N:N,MATCH('Erbrachte Vorleistungen'!$G$6,Inhalte_Container!$A:$A,0)+ROW()-6),"")</f>
        <v/>
      </c>
      <c r="V228" t="str">
        <f t="shared" si="8"/>
        <v/>
      </c>
    </row>
    <row r="229" spans="14:22" x14ac:dyDescent="0.25">
      <c r="N229" s="30" t="str">
        <f t="shared" si="7"/>
        <v/>
      </c>
      <c r="R229" s="29" t="str">
        <f>IF(ROW()&lt;COUNTIF(Inhalte_Container!$A:$A,'Erbrachte Vorleistungen'!$G$6)+ROW($O$6),INDEX(Inhalte_Container!A:A,MATCH('Erbrachte Vorleistungen'!$G$6,Inhalte_Container!$A:$A,0)+ROW()-6),"")</f>
        <v/>
      </c>
      <c r="S229" s="29" t="str">
        <f>IF(ROW()&lt;COUNTIF(Inhalte_Container!$A:$A,'Erbrachte Vorleistungen'!$G$6)+ROW($O$6),INDEX(Inhalte_Container!F:F,MATCH('Erbrachte Vorleistungen'!$G$6,Inhalte_Container!$A:$A,0)+ROW()-6),"")</f>
        <v/>
      </c>
      <c r="T229" s="29" t="str">
        <f>IF(ROW()&lt;COUNTIF(Inhalte_Container!$A:$A,'Erbrachte Vorleistungen'!$G$6)+ROW($O$6),INDEX(Inhalte_Container!I:I,MATCH('Erbrachte Vorleistungen'!$G$6,Inhalte_Container!$A:$A,0)+ROW()-6),"")</f>
        <v/>
      </c>
      <c r="U229" s="29" t="str">
        <f>IF(ROW()&lt;COUNTIF(Inhalte_Container!$A:$A,'Erbrachte Vorleistungen'!$G$6)+ROW($O$6),INDEX(Inhalte_Container!N:N,MATCH('Erbrachte Vorleistungen'!$G$6,Inhalte_Container!$A:$A,0)+ROW()-6),"")</f>
        <v/>
      </c>
      <c r="V229" t="str">
        <f t="shared" si="8"/>
        <v/>
      </c>
    </row>
    <row r="230" spans="14:22" x14ac:dyDescent="0.25">
      <c r="N230" s="30" t="str">
        <f t="shared" si="7"/>
        <v/>
      </c>
      <c r="R230" s="29" t="str">
        <f>IF(ROW()&lt;COUNTIF(Inhalte_Container!$A:$A,'Erbrachte Vorleistungen'!$G$6)+ROW($O$6),INDEX(Inhalte_Container!A:A,MATCH('Erbrachte Vorleistungen'!$G$6,Inhalte_Container!$A:$A,0)+ROW()-6),"")</f>
        <v/>
      </c>
      <c r="S230" s="29" t="str">
        <f>IF(ROW()&lt;COUNTIF(Inhalte_Container!$A:$A,'Erbrachte Vorleistungen'!$G$6)+ROW($O$6),INDEX(Inhalte_Container!F:F,MATCH('Erbrachte Vorleistungen'!$G$6,Inhalte_Container!$A:$A,0)+ROW()-6),"")</f>
        <v/>
      </c>
      <c r="T230" s="29" t="str">
        <f>IF(ROW()&lt;COUNTIF(Inhalte_Container!$A:$A,'Erbrachte Vorleistungen'!$G$6)+ROW($O$6),INDEX(Inhalte_Container!I:I,MATCH('Erbrachte Vorleistungen'!$G$6,Inhalte_Container!$A:$A,0)+ROW()-6),"")</f>
        <v/>
      </c>
      <c r="U230" s="29" t="str">
        <f>IF(ROW()&lt;COUNTIF(Inhalte_Container!$A:$A,'Erbrachte Vorleistungen'!$G$6)+ROW($O$6),INDEX(Inhalte_Container!N:N,MATCH('Erbrachte Vorleistungen'!$G$6,Inhalte_Container!$A:$A,0)+ROW()-6),"")</f>
        <v/>
      </c>
      <c r="V230" t="str">
        <f t="shared" si="8"/>
        <v/>
      </c>
    </row>
    <row r="231" spans="14:22" x14ac:dyDescent="0.25">
      <c r="N231" s="30" t="str">
        <f t="shared" si="7"/>
        <v/>
      </c>
      <c r="R231" s="29" t="str">
        <f>IF(ROW()&lt;COUNTIF(Inhalte_Container!$A:$A,'Erbrachte Vorleistungen'!$G$6)+ROW($O$6),INDEX(Inhalte_Container!A:A,MATCH('Erbrachte Vorleistungen'!$G$6,Inhalte_Container!$A:$A,0)+ROW()-6),"")</f>
        <v/>
      </c>
      <c r="S231" s="29" t="str">
        <f>IF(ROW()&lt;COUNTIF(Inhalte_Container!$A:$A,'Erbrachte Vorleistungen'!$G$6)+ROW($O$6),INDEX(Inhalte_Container!F:F,MATCH('Erbrachte Vorleistungen'!$G$6,Inhalte_Container!$A:$A,0)+ROW()-6),"")</f>
        <v/>
      </c>
      <c r="T231" s="29" t="str">
        <f>IF(ROW()&lt;COUNTIF(Inhalte_Container!$A:$A,'Erbrachte Vorleistungen'!$G$6)+ROW($O$6),INDEX(Inhalte_Container!I:I,MATCH('Erbrachte Vorleistungen'!$G$6,Inhalte_Container!$A:$A,0)+ROW()-6),"")</f>
        <v/>
      </c>
      <c r="U231" s="29" t="str">
        <f>IF(ROW()&lt;COUNTIF(Inhalte_Container!$A:$A,'Erbrachte Vorleistungen'!$G$6)+ROW($O$6),INDEX(Inhalte_Container!N:N,MATCH('Erbrachte Vorleistungen'!$G$6,Inhalte_Container!$A:$A,0)+ROW()-6),"")</f>
        <v/>
      </c>
      <c r="V231" t="str">
        <f t="shared" si="8"/>
        <v/>
      </c>
    </row>
    <row r="232" spans="14:22" x14ac:dyDescent="0.25">
      <c r="N232" s="30" t="str">
        <f t="shared" si="7"/>
        <v/>
      </c>
      <c r="R232" s="29" t="str">
        <f>IF(ROW()&lt;COUNTIF(Inhalte_Container!$A:$A,'Erbrachte Vorleistungen'!$G$6)+ROW($O$6),INDEX(Inhalte_Container!A:A,MATCH('Erbrachte Vorleistungen'!$G$6,Inhalte_Container!$A:$A,0)+ROW()-6),"")</f>
        <v/>
      </c>
      <c r="S232" s="29" t="str">
        <f>IF(ROW()&lt;COUNTIF(Inhalte_Container!$A:$A,'Erbrachte Vorleistungen'!$G$6)+ROW($O$6),INDEX(Inhalte_Container!F:F,MATCH('Erbrachte Vorleistungen'!$G$6,Inhalte_Container!$A:$A,0)+ROW()-6),"")</f>
        <v/>
      </c>
      <c r="T232" s="29" t="str">
        <f>IF(ROW()&lt;COUNTIF(Inhalte_Container!$A:$A,'Erbrachte Vorleistungen'!$G$6)+ROW($O$6),INDEX(Inhalte_Container!I:I,MATCH('Erbrachte Vorleistungen'!$G$6,Inhalte_Container!$A:$A,0)+ROW()-6),"")</f>
        <v/>
      </c>
      <c r="U232" s="29" t="str">
        <f>IF(ROW()&lt;COUNTIF(Inhalte_Container!$A:$A,'Erbrachte Vorleistungen'!$G$6)+ROW($O$6),INDEX(Inhalte_Container!N:N,MATCH('Erbrachte Vorleistungen'!$G$6,Inhalte_Container!$A:$A,0)+ROW()-6),"")</f>
        <v/>
      </c>
      <c r="V232" t="str">
        <f t="shared" si="8"/>
        <v/>
      </c>
    </row>
    <row r="233" spans="14:22" x14ac:dyDescent="0.25">
      <c r="N233" s="30" t="str">
        <f t="shared" si="7"/>
        <v/>
      </c>
      <c r="R233" s="29" t="str">
        <f>IF(ROW()&lt;COUNTIF(Inhalte_Container!$A:$A,'Erbrachte Vorleistungen'!$G$6)+ROW($O$6),INDEX(Inhalte_Container!A:A,MATCH('Erbrachte Vorleistungen'!$G$6,Inhalte_Container!$A:$A,0)+ROW()-6),"")</f>
        <v/>
      </c>
      <c r="S233" s="29" t="str">
        <f>IF(ROW()&lt;COUNTIF(Inhalte_Container!$A:$A,'Erbrachte Vorleistungen'!$G$6)+ROW($O$6),INDEX(Inhalte_Container!F:F,MATCH('Erbrachte Vorleistungen'!$G$6,Inhalte_Container!$A:$A,0)+ROW()-6),"")</f>
        <v/>
      </c>
      <c r="T233" s="29" t="str">
        <f>IF(ROW()&lt;COUNTIF(Inhalte_Container!$A:$A,'Erbrachte Vorleistungen'!$G$6)+ROW($O$6),INDEX(Inhalte_Container!I:I,MATCH('Erbrachte Vorleistungen'!$G$6,Inhalte_Container!$A:$A,0)+ROW()-6),"")</f>
        <v/>
      </c>
      <c r="U233" s="29" t="str">
        <f>IF(ROW()&lt;COUNTIF(Inhalte_Container!$A:$A,'Erbrachte Vorleistungen'!$G$6)+ROW($O$6),INDEX(Inhalte_Container!N:N,MATCH('Erbrachte Vorleistungen'!$G$6,Inhalte_Container!$A:$A,0)+ROW()-6),"")</f>
        <v/>
      </c>
      <c r="V233" t="str">
        <f t="shared" si="8"/>
        <v/>
      </c>
    </row>
    <row r="234" spans="14:22" x14ac:dyDescent="0.25">
      <c r="N234" s="30" t="str">
        <f t="shared" si="7"/>
        <v/>
      </c>
      <c r="R234" s="29" t="str">
        <f>IF(ROW()&lt;COUNTIF(Inhalte_Container!$A:$A,'Erbrachte Vorleistungen'!$G$6)+ROW($O$6),INDEX(Inhalte_Container!A:A,MATCH('Erbrachte Vorleistungen'!$G$6,Inhalte_Container!$A:$A,0)+ROW()-6),"")</f>
        <v/>
      </c>
      <c r="S234" s="29" t="str">
        <f>IF(ROW()&lt;COUNTIF(Inhalte_Container!$A:$A,'Erbrachte Vorleistungen'!$G$6)+ROW($O$6),INDEX(Inhalte_Container!F:F,MATCH('Erbrachte Vorleistungen'!$G$6,Inhalte_Container!$A:$A,0)+ROW()-6),"")</f>
        <v/>
      </c>
      <c r="T234" s="29" t="str">
        <f>IF(ROW()&lt;COUNTIF(Inhalte_Container!$A:$A,'Erbrachte Vorleistungen'!$G$6)+ROW($O$6),INDEX(Inhalte_Container!I:I,MATCH('Erbrachte Vorleistungen'!$G$6,Inhalte_Container!$A:$A,0)+ROW()-6),"")</f>
        <v/>
      </c>
      <c r="U234" s="29" t="str">
        <f>IF(ROW()&lt;COUNTIF(Inhalte_Container!$A:$A,'Erbrachte Vorleistungen'!$G$6)+ROW($O$6),INDEX(Inhalte_Container!N:N,MATCH('Erbrachte Vorleistungen'!$G$6,Inhalte_Container!$A:$A,0)+ROW()-6),"")</f>
        <v/>
      </c>
      <c r="V234" t="str">
        <f t="shared" si="8"/>
        <v/>
      </c>
    </row>
    <row r="235" spans="14:22" x14ac:dyDescent="0.25">
      <c r="N235" s="30" t="str">
        <f t="shared" si="7"/>
        <v/>
      </c>
      <c r="R235" s="29" t="str">
        <f>IF(ROW()&lt;COUNTIF(Inhalte_Container!$A:$A,'Erbrachte Vorleistungen'!$G$6)+ROW($O$6),INDEX(Inhalte_Container!A:A,MATCH('Erbrachte Vorleistungen'!$G$6,Inhalte_Container!$A:$A,0)+ROW()-6),"")</f>
        <v/>
      </c>
      <c r="S235" s="29" t="str">
        <f>IF(ROW()&lt;COUNTIF(Inhalte_Container!$A:$A,'Erbrachte Vorleistungen'!$G$6)+ROW($O$6),INDEX(Inhalte_Container!F:F,MATCH('Erbrachte Vorleistungen'!$G$6,Inhalte_Container!$A:$A,0)+ROW()-6),"")</f>
        <v/>
      </c>
      <c r="T235" s="29" t="str">
        <f>IF(ROW()&lt;COUNTIF(Inhalte_Container!$A:$A,'Erbrachte Vorleistungen'!$G$6)+ROW($O$6),INDEX(Inhalte_Container!I:I,MATCH('Erbrachte Vorleistungen'!$G$6,Inhalte_Container!$A:$A,0)+ROW()-6),"")</f>
        <v/>
      </c>
      <c r="U235" s="29" t="str">
        <f>IF(ROW()&lt;COUNTIF(Inhalte_Container!$A:$A,'Erbrachte Vorleistungen'!$G$6)+ROW($O$6),INDEX(Inhalte_Container!N:N,MATCH('Erbrachte Vorleistungen'!$G$6,Inhalte_Container!$A:$A,0)+ROW()-6),"")</f>
        <v/>
      </c>
      <c r="V235" t="str">
        <f t="shared" si="8"/>
        <v/>
      </c>
    </row>
    <row r="236" spans="14:22" x14ac:dyDescent="0.25">
      <c r="N236" s="30" t="str">
        <f t="shared" si="7"/>
        <v/>
      </c>
      <c r="R236" s="29" t="str">
        <f>IF(ROW()&lt;COUNTIF(Inhalte_Container!$A:$A,'Erbrachte Vorleistungen'!$G$6)+ROW($O$6),INDEX(Inhalte_Container!A:A,MATCH('Erbrachte Vorleistungen'!$G$6,Inhalte_Container!$A:$A,0)+ROW()-6),"")</f>
        <v/>
      </c>
      <c r="S236" s="29" t="str">
        <f>IF(ROW()&lt;COUNTIF(Inhalte_Container!$A:$A,'Erbrachte Vorleistungen'!$G$6)+ROW($O$6),INDEX(Inhalte_Container!F:F,MATCH('Erbrachte Vorleistungen'!$G$6,Inhalte_Container!$A:$A,0)+ROW()-6),"")</f>
        <v/>
      </c>
      <c r="T236" s="29" t="str">
        <f>IF(ROW()&lt;COUNTIF(Inhalte_Container!$A:$A,'Erbrachte Vorleistungen'!$G$6)+ROW($O$6),INDEX(Inhalte_Container!I:I,MATCH('Erbrachte Vorleistungen'!$G$6,Inhalte_Container!$A:$A,0)+ROW()-6),"")</f>
        <v/>
      </c>
      <c r="U236" s="29" t="str">
        <f>IF(ROW()&lt;COUNTIF(Inhalte_Container!$A:$A,'Erbrachte Vorleistungen'!$G$6)+ROW($O$6),INDEX(Inhalte_Container!N:N,MATCH('Erbrachte Vorleistungen'!$G$6,Inhalte_Container!$A:$A,0)+ROW()-6),"")</f>
        <v/>
      </c>
      <c r="V236" t="str">
        <f t="shared" si="8"/>
        <v/>
      </c>
    </row>
    <row r="237" spans="14:22" x14ac:dyDescent="0.25">
      <c r="N237" s="30" t="str">
        <f t="shared" si="7"/>
        <v/>
      </c>
      <c r="R237" s="29" t="str">
        <f>IF(ROW()&lt;COUNTIF(Inhalte_Container!$A:$A,'Erbrachte Vorleistungen'!$G$6)+ROW($O$6),INDEX(Inhalte_Container!A:A,MATCH('Erbrachte Vorleistungen'!$G$6,Inhalte_Container!$A:$A,0)+ROW()-6),"")</f>
        <v/>
      </c>
      <c r="S237" s="29" t="str">
        <f>IF(ROW()&lt;COUNTIF(Inhalte_Container!$A:$A,'Erbrachte Vorleistungen'!$G$6)+ROW($O$6),INDEX(Inhalte_Container!F:F,MATCH('Erbrachte Vorleistungen'!$G$6,Inhalte_Container!$A:$A,0)+ROW()-6),"")</f>
        <v/>
      </c>
      <c r="T237" s="29" t="str">
        <f>IF(ROW()&lt;COUNTIF(Inhalte_Container!$A:$A,'Erbrachte Vorleistungen'!$G$6)+ROW($O$6),INDEX(Inhalte_Container!I:I,MATCH('Erbrachte Vorleistungen'!$G$6,Inhalte_Container!$A:$A,0)+ROW()-6),"")</f>
        <v/>
      </c>
      <c r="U237" s="29" t="str">
        <f>IF(ROW()&lt;COUNTIF(Inhalte_Container!$A:$A,'Erbrachte Vorleistungen'!$G$6)+ROW($O$6),INDEX(Inhalte_Container!N:N,MATCH('Erbrachte Vorleistungen'!$G$6,Inhalte_Container!$A:$A,0)+ROW()-6),"")</f>
        <v/>
      </c>
      <c r="V237" t="str">
        <f t="shared" si="8"/>
        <v/>
      </c>
    </row>
    <row r="238" spans="14:22" x14ac:dyDescent="0.25">
      <c r="N238" s="30" t="str">
        <f t="shared" si="7"/>
        <v/>
      </c>
      <c r="R238" s="29" t="str">
        <f>IF(ROW()&lt;COUNTIF(Inhalte_Container!$A:$A,'Erbrachte Vorleistungen'!$G$6)+ROW($O$6),INDEX(Inhalte_Container!A:A,MATCH('Erbrachte Vorleistungen'!$G$6,Inhalte_Container!$A:$A,0)+ROW()-6),"")</f>
        <v/>
      </c>
      <c r="S238" s="29" t="str">
        <f>IF(ROW()&lt;COUNTIF(Inhalte_Container!$A:$A,'Erbrachte Vorleistungen'!$G$6)+ROW($O$6),INDEX(Inhalte_Container!F:F,MATCH('Erbrachte Vorleistungen'!$G$6,Inhalte_Container!$A:$A,0)+ROW()-6),"")</f>
        <v/>
      </c>
      <c r="T238" s="29" t="str">
        <f>IF(ROW()&lt;COUNTIF(Inhalte_Container!$A:$A,'Erbrachte Vorleistungen'!$G$6)+ROW($O$6),INDEX(Inhalte_Container!I:I,MATCH('Erbrachte Vorleistungen'!$G$6,Inhalte_Container!$A:$A,0)+ROW()-6),"")</f>
        <v/>
      </c>
      <c r="U238" s="29" t="str">
        <f>IF(ROW()&lt;COUNTIF(Inhalte_Container!$A:$A,'Erbrachte Vorleistungen'!$G$6)+ROW($O$6),INDEX(Inhalte_Container!N:N,MATCH('Erbrachte Vorleistungen'!$G$6,Inhalte_Container!$A:$A,0)+ROW()-6),"")</f>
        <v/>
      </c>
      <c r="V238" t="str">
        <f t="shared" si="8"/>
        <v/>
      </c>
    </row>
    <row r="239" spans="14:22" x14ac:dyDescent="0.25">
      <c r="N239" s="30" t="str">
        <f t="shared" si="7"/>
        <v/>
      </c>
      <c r="R239" s="29" t="str">
        <f>IF(ROW()&lt;COUNTIF(Inhalte_Container!$A:$A,'Erbrachte Vorleistungen'!$G$6)+ROW($O$6),INDEX(Inhalte_Container!A:A,MATCH('Erbrachte Vorleistungen'!$G$6,Inhalte_Container!$A:$A,0)+ROW()-6),"")</f>
        <v/>
      </c>
      <c r="S239" s="29" t="str">
        <f>IF(ROW()&lt;COUNTIF(Inhalte_Container!$A:$A,'Erbrachte Vorleistungen'!$G$6)+ROW($O$6),INDEX(Inhalte_Container!F:F,MATCH('Erbrachte Vorleistungen'!$G$6,Inhalte_Container!$A:$A,0)+ROW()-6),"")</f>
        <v/>
      </c>
      <c r="T239" s="29" t="str">
        <f>IF(ROW()&lt;COUNTIF(Inhalte_Container!$A:$A,'Erbrachte Vorleistungen'!$G$6)+ROW($O$6),INDEX(Inhalte_Container!I:I,MATCH('Erbrachte Vorleistungen'!$G$6,Inhalte_Container!$A:$A,0)+ROW()-6),"")</f>
        <v/>
      </c>
      <c r="U239" s="29" t="str">
        <f>IF(ROW()&lt;COUNTIF(Inhalte_Container!$A:$A,'Erbrachte Vorleistungen'!$G$6)+ROW($O$6),INDEX(Inhalte_Container!N:N,MATCH('Erbrachte Vorleistungen'!$G$6,Inhalte_Container!$A:$A,0)+ROW()-6),"")</f>
        <v/>
      </c>
      <c r="V239" t="str">
        <f t="shared" si="8"/>
        <v/>
      </c>
    </row>
    <row r="240" spans="14:22" x14ac:dyDescent="0.25">
      <c r="N240" s="30" t="str">
        <f t="shared" si="7"/>
        <v/>
      </c>
      <c r="R240" s="29" t="str">
        <f>IF(ROW()&lt;COUNTIF(Inhalte_Container!$A:$A,'Erbrachte Vorleistungen'!$G$6)+ROW($O$6),INDEX(Inhalte_Container!A:A,MATCH('Erbrachte Vorleistungen'!$G$6,Inhalte_Container!$A:$A,0)+ROW()-6),"")</f>
        <v/>
      </c>
      <c r="S240" s="29" t="str">
        <f>IF(ROW()&lt;COUNTIF(Inhalte_Container!$A:$A,'Erbrachte Vorleistungen'!$G$6)+ROW($O$6),INDEX(Inhalte_Container!F:F,MATCH('Erbrachte Vorleistungen'!$G$6,Inhalte_Container!$A:$A,0)+ROW()-6),"")</f>
        <v/>
      </c>
      <c r="T240" s="29" t="str">
        <f>IF(ROW()&lt;COUNTIF(Inhalte_Container!$A:$A,'Erbrachte Vorleistungen'!$G$6)+ROW($O$6),INDEX(Inhalte_Container!I:I,MATCH('Erbrachte Vorleistungen'!$G$6,Inhalte_Container!$A:$A,0)+ROW()-6),"")</f>
        <v/>
      </c>
      <c r="U240" s="29" t="str">
        <f>IF(ROW()&lt;COUNTIF(Inhalte_Container!$A:$A,'Erbrachte Vorleistungen'!$G$6)+ROW($O$6),INDEX(Inhalte_Container!N:N,MATCH('Erbrachte Vorleistungen'!$G$6,Inhalte_Container!$A:$A,0)+ROW()-6),"")</f>
        <v/>
      </c>
      <c r="V240" t="str">
        <f t="shared" si="8"/>
        <v/>
      </c>
    </row>
    <row r="241" spans="14:22" x14ac:dyDescent="0.25">
      <c r="N241" s="30" t="str">
        <f t="shared" si="7"/>
        <v/>
      </c>
      <c r="R241" s="29" t="str">
        <f>IF(ROW()&lt;COUNTIF(Inhalte_Container!$A:$A,'Erbrachte Vorleistungen'!$G$6)+ROW($O$6),INDEX(Inhalte_Container!A:A,MATCH('Erbrachte Vorleistungen'!$G$6,Inhalte_Container!$A:$A,0)+ROW()-6),"")</f>
        <v/>
      </c>
      <c r="S241" s="29" t="str">
        <f>IF(ROW()&lt;COUNTIF(Inhalte_Container!$A:$A,'Erbrachte Vorleistungen'!$G$6)+ROW($O$6),INDEX(Inhalte_Container!F:F,MATCH('Erbrachte Vorleistungen'!$G$6,Inhalte_Container!$A:$A,0)+ROW()-6),"")</f>
        <v/>
      </c>
      <c r="T241" s="29" t="str">
        <f>IF(ROW()&lt;COUNTIF(Inhalte_Container!$A:$A,'Erbrachte Vorleistungen'!$G$6)+ROW($O$6),INDEX(Inhalte_Container!I:I,MATCH('Erbrachte Vorleistungen'!$G$6,Inhalte_Container!$A:$A,0)+ROW()-6),"")</f>
        <v/>
      </c>
      <c r="U241" s="29" t="str">
        <f>IF(ROW()&lt;COUNTIF(Inhalte_Container!$A:$A,'Erbrachte Vorleistungen'!$G$6)+ROW($O$6),INDEX(Inhalte_Container!N:N,MATCH('Erbrachte Vorleistungen'!$G$6,Inhalte_Container!$A:$A,0)+ROW()-6),"")</f>
        <v/>
      </c>
      <c r="V241" t="str">
        <f t="shared" si="8"/>
        <v/>
      </c>
    </row>
    <row r="242" spans="14:22" x14ac:dyDescent="0.25">
      <c r="N242" s="30" t="str">
        <f t="shared" si="7"/>
        <v/>
      </c>
      <c r="R242" s="29" t="str">
        <f>IF(ROW()&lt;COUNTIF(Inhalte_Container!$A:$A,'Erbrachte Vorleistungen'!$G$6)+ROW($O$6),INDEX(Inhalte_Container!A:A,MATCH('Erbrachte Vorleistungen'!$G$6,Inhalte_Container!$A:$A,0)+ROW()-6),"")</f>
        <v/>
      </c>
      <c r="S242" s="29" t="str">
        <f>IF(ROW()&lt;COUNTIF(Inhalte_Container!$A:$A,'Erbrachte Vorleistungen'!$G$6)+ROW($O$6),INDEX(Inhalte_Container!F:F,MATCH('Erbrachte Vorleistungen'!$G$6,Inhalte_Container!$A:$A,0)+ROW()-6),"")</f>
        <v/>
      </c>
      <c r="T242" s="29" t="str">
        <f>IF(ROW()&lt;COUNTIF(Inhalte_Container!$A:$A,'Erbrachte Vorleistungen'!$G$6)+ROW($O$6),INDEX(Inhalte_Container!I:I,MATCH('Erbrachte Vorleistungen'!$G$6,Inhalte_Container!$A:$A,0)+ROW()-6),"")</f>
        <v/>
      </c>
      <c r="U242" s="29" t="str">
        <f>IF(ROW()&lt;COUNTIF(Inhalte_Container!$A:$A,'Erbrachte Vorleistungen'!$G$6)+ROW($O$6),INDEX(Inhalte_Container!N:N,MATCH('Erbrachte Vorleistungen'!$G$6,Inhalte_Container!$A:$A,0)+ROW()-6),"")</f>
        <v/>
      </c>
      <c r="V242" t="str">
        <f t="shared" si="8"/>
        <v/>
      </c>
    </row>
    <row r="243" spans="14:22" x14ac:dyDescent="0.25">
      <c r="N243" s="30" t="str">
        <f t="shared" si="7"/>
        <v/>
      </c>
      <c r="R243" s="29" t="str">
        <f>IF(ROW()&lt;COUNTIF(Inhalte_Container!$A:$A,'Erbrachte Vorleistungen'!$G$6)+ROW($O$6),INDEX(Inhalte_Container!A:A,MATCH('Erbrachte Vorleistungen'!$G$6,Inhalte_Container!$A:$A,0)+ROW()-6),"")</f>
        <v/>
      </c>
      <c r="S243" s="29" t="str">
        <f>IF(ROW()&lt;COUNTIF(Inhalte_Container!$A:$A,'Erbrachte Vorleistungen'!$G$6)+ROW($O$6),INDEX(Inhalte_Container!F:F,MATCH('Erbrachte Vorleistungen'!$G$6,Inhalte_Container!$A:$A,0)+ROW()-6),"")</f>
        <v/>
      </c>
      <c r="T243" s="29" t="str">
        <f>IF(ROW()&lt;COUNTIF(Inhalte_Container!$A:$A,'Erbrachte Vorleistungen'!$G$6)+ROW($O$6),INDEX(Inhalte_Container!I:I,MATCH('Erbrachte Vorleistungen'!$G$6,Inhalte_Container!$A:$A,0)+ROW()-6),"")</f>
        <v/>
      </c>
      <c r="U243" s="29" t="str">
        <f>IF(ROW()&lt;COUNTIF(Inhalte_Container!$A:$A,'Erbrachte Vorleistungen'!$G$6)+ROW($O$6),INDEX(Inhalte_Container!N:N,MATCH('Erbrachte Vorleistungen'!$G$6,Inhalte_Container!$A:$A,0)+ROW()-6),"")</f>
        <v/>
      </c>
      <c r="V243" t="str">
        <f t="shared" si="8"/>
        <v/>
      </c>
    </row>
    <row r="244" spans="14:22" x14ac:dyDescent="0.25">
      <c r="N244" s="30" t="str">
        <f t="shared" si="7"/>
        <v/>
      </c>
      <c r="R244" s="29" t="str">
        <f>IF(ROW()&lt;COUNTIF(Inhalte_Container!$A:$A,'Erbrachte Vorleistungen'!$G$6)+ROW($O$6),INDEX(Inhalte_Container!A:A,MATCH('Erbrachte Vorleistungen'!$G$6,Inhalte_Container!$A:$A,0)+ROW()-6),"")</f>
        <v/>
      </c>
      <c r="S244" s="29" t="str">
        <f>IF(ROW()&lt;COUNTIF(Inhalte_Container!$A:$A,'Erbrachte Vorleistungen'!$G$6)+ROW($O$6),INDEX(Inhalte_Container!F:F,MATCH('Erbrachte Vorleistungen'!$G$6,Inhalte_Container!$A:$A,0)+ROW()-6),"")</f>
        <v/>
      </c>
      <c r="T244" s="29" t="str">
        <f>IF(ROW()&lt;COUNTIF(Inhalte_Container!$A:$A,'Erbrachte Vorleistungen'!$G$6)+ROW($O$6),INDEX(Inhalte_Container!I:I,MATCH('Erbrachte Vorleistungen'!$G$6,Inhalte_Container!$A:$A,0)+ROW()-6),"")</f>
        <v/>
      </c>
      <c r="U244" s="29" t="str">
        <f>IF(ROW()&lt;COUNTIF(Inhalte_Container!$A:$A,'Erbrachte Vorleistungen'!$G$6)+ROW($O$6),INDEX(Inhalte_Container!N:N,MATCH('Erbrachte Vorleistungen'!$G$6,Inhalte_Container!$A:$A,0)+ROW()-6),"")</f>
        <v/>
      </c>
      <c r="V244" t="str">
        <f t="shared" si="8"/>
        <v/>
      </c>
    </row>
    <row r="245" spans="14:22" x14ac:dyDescent="0.25">
      <c r="N245" s="30" t="str">
        <f t="shared" si="7"/>
        <v/>
      </c>
      <c r="R245" s="29" t="str">
        <f>IF(ROW()&lt;COUNTIF(Inhalte_Container!$A:$A,'Erbrachte Vorleistungen'!$G$6)+ROW($O$6),INDEX(Inhalte_Container!A:A,MATCH('Erbrachte Vorleistungen'!$G$6,Inhalte_Container!$A:$A,0)+ROW()-6),"")</f>
        <v/>
      </c>
      <c r="S245" s="29" t="str">
        <f>IF(ROW()&lt;COUNTIF(Inhalte_Container!$A:$A,'Erbrachte Vorleistungen'!$G$6)+ROW($O$6),INDEX(Inhalte_Container!F:F,MATCH('Erbrachte Vorleistungen'!$G$6,Inhalte_Container!$A:$A,0)+ROW()-6),"")</f>
        <v/>
      </c>
      <c r="T245" s="29" t="str">
        <f>IF(ROW()&lt;COUNTIF(Inhalte_Container!$A:$A,'Erbrachte Vorleistungen'!$G$6)+ROW($O$6),INDEX(Inhalte_Container!I:I,MATCH('Erbrachte Vorleistungen'!$G$6,Inhalte_Container!$A:$A,0)+ROW()-6),"")</f>
        <v/>
      </c>
      <c r="U245" s="29" t="str">
        <f>IF(ROW()&lt;COUNTIF(Inhalte_Container!$A:$A,'Erbrachte Vorleistungen'!$G$6)+ROW($O$6),INDEX(Inhalte_Container!N:N,MATCH('Erbrachte Vorleistungen'!$G$6,Inhalte_Container!$A:$A,0)+ROW()-6),"")</f>
        <v/>
      </c>
      <c r="V245" t="str">
        <f t="shared" si="8"/>
        <v/>
      </c>
    </row>
    <row r="246" spans="14:22" x14ac:dyDescent="0.25">
      <c r="N246" s="30" t="str">
        <f t="shared" si="7"/>
        <v/>
      </c>
      <c r="R246" s="29" t="str">
        <f>IF(ROW()&lt;COUNTIF(Inhalte_Container!$A:$A,'Erbrachte Vorleistungen'!$G$6)+ROW($O$6),INDEX(Inhalte_Container!A:A,MATCH('Erbrachte Vorleistungen'!$G$6,Inhalte_Container!$A:$A,0)+ROW()-6),"")</f>
        <v/>
      </c>
      <c r="S246" s="29" t="str">
        <f>IF(ROW()&lt;COUNTIF(Inhalte_Container!$A:$A,'Erbrachte Vorleistungen'!$G$6)+ROW($O$6),INDEX(Inhalte_Container!F:F,MATCH('Erbrachte Vorleistungen'!$G$6,Inhalte_Container!$A:$A,0)+ROW()-6),"")</f>
        <v/>
      </c>
      <c r="T246" s="29" t="str">
        <f>IF(ROW()&lt;COUNTIF(Inhalte_Container!$A:$A,'Erbrachte Vorleistungen'!$G$6)+ROW($O$6),INDEX(Inhalte_Container!I:I,MATCH('Erbrachte Vorleistungen'!$G$6,Inhalte_Container!$A:$A,0)+ROW()-6),"")</f>
        <v/>
      </c>
      <c r="U246" s="29" t="str">
        <f>IF(ROW()&lt;COUNTIF(Inhalte_Container!$A:$A,'Erbrachte Vorleistungen'!$G$6)+ROW($O$6),INDEX(Inhalte_Container!N:N,MATCH('Erbrachte Vorleistungen'!$G$6,Inhalte_Container!$A:$A,0)+ROW()-6),"")</f>
        <v/>
      </c>
      <c r="V246" t="str">
        <f t="shared" si="8"/>
        <v/>
      </c>
    </row>
    <row r="247" spans="14:22" x14ac:dyDescent="0.25">
      <c r="N247" s="30" t="str">
        <f t="shared" si="7"/>
        <v/>
      </c>
      <c r="R247" s="29" t="str">
        <f>IF(ROW()&lt;COUNTIF(Inhalte_Container!$A:$A,'Erbrachte Vorleistungen'!$G$6)+ROW($O$6),INDEX(Inhalte_Container!A:A,MATCH('Erbrachte Vorleistungen'!$G$6,Inhalte_Container!$A:$A,0)+ROW()-6),"")</f>
        <v/>
      </c>
      <c r="S247" s="29" t="str">
        <f>IF(ROW()&lt;COUNTIF(Inhalte_Container!$A:$A,'Erbrachte Vorleistungen'!$G$6)+ROW($O$6),INDEX(Inhalte_Container!F:F,MATCH('Erbrachte Vorleistungen'!$G$6,Inhalte_Container!$A:$A,0)+ROW()-6),"")</f>
        <v/>
      </c>
      <c r="T247" s="29" t="str">
        <f>IF(ROW()&lt;COUNTIF(Inhalte_Container!$A:$A,'Erbrachte Vorleistungen'!$G$6)+ROW($O$6),INDEX(Inhalte_Container!I:I,MATCH('Erbrachte Vorleistungen'!$G$6,Inhalte_Container!$A:$A,0)+ROW()-6),"")</f>
        <v/>
      </c>
      <c r="U247" s="29" t="str">
        <f>IF(ROW()&lt;COUNTIF(Inhalte_Container!$A:$A,'Erbrachte Vorleistungen'!$G$6)+ROW($O$6),INDEX(Inhalte_Container!N:N,MATCH('Erbrachte Vorleistungen'!$G$6,Inhalte_Container!$A:$A,0)+ROW()-6),"")</f>
        <v/>
      </c>
      <c r="V247" t="str">
        <f t="shared" si="8"/>
        <v/>
      </c>
    </row>
    <row r="248" spans="14:22" x14ac:dyDescent="0.25">
      <c r="N248" s="30" t="str">
        <f t="shared" si="7"/>
        <v/>
      </c>
      <c r="R248" s="29" t="str">
        <f>IF(ROW()&lt;COUNTIF(Inhalte_Container!$A:$A,'Erbrachte Vorleistungen'!$G$6)+ROW($O$6),INDEX(Inhalte_Container!A:A,MATCH('Erbrachte Vorleistungen'!$G$6,Inhalte_Container!$A:$A,0)+ROW()-6),"")</f>
        <v/>
      </c>
      <c r="S248" s="29" t="str">
        <f>IF(ROW()&lt;COUNTIF(Inhalte_Container!$A:$A,'Erbrachte Vorleistungen'!$G$6)+ROW($O$6),INDEX(Inhalte_Container!F:F,MATCH('Erbrachte Vorleistungen'!$G$6,Inhalte_Container!$A:$A,0)+ROW()-6),"")</f>
        <v/>
      </c>
      <c r="T248" s="29" t="str">
        <f>IF(ROW()&lt;COUNTIF(Inhalte_Container!$A:$A,'Erbrachte Vorleistungen'!$G$6)+ROW($O$6),INDEX(Inhalte_Container!I:I,MATCH('Erbrachte Vorleistungen'!$G$6,Inhalte_Container!$A:$A,0)+ROW()-6),"")</f>
        <v/>
      </c>
      <c r="U248" s="29" t="str">
        <f>IF(ROW()&lt;COUNTIF(Inhalte_Container!$A:$A,'Erbrachte Vorleistungen'!$G$6)+ROW($O$6),INDEX(Inhalte_Container!N:N,MATCH('Erbrachte Vorleistungen'!$G$6,Inhalte_Container!$A:$A,0)+ROW()-6),"")</f>
        <v/>
      </c>
      <c r="V248" t="str">
        <f t="shared" si="8"/>
        <v/>
      </c>
    </row>
    <row r="249" spans="14:22" x14ac:dyDescent="0.25">
      <c r="N249" s="30" t="str">
        <f t="shared" si="7"/>
        <v/>
      </c>
      <c r="R249" s="29" t="str">
        <f>IF(ROW()&lt;COUNTIF(Inhalte_Container!$A:$A,'Erbrachte Vorleistungen'!$G$6)+ROW($O$6),INDEX(Inhalte_Container!A:A,MATCH('Erbrachte Vorleistungen'!$G$6,Inhalte_Container!$A:$A,0)+ROW()-6),"")</f>
        <v/>
      </c>
      <c r="S249" s="29" t="str">
        <f>IF(ROW()&lt;COUNTIF(Inhalte_Container!$A:$A,'Erbrachte Vorleistungen'!$G$6)+ROW($O$6),INDEX(Inhalte_Container!F:F,MATCH('Erbrachte Vorleistungen'!$G$6,Inhalte_Container!$A:$A,0)+ROW()-6),"")</f>
        <v/>
      </c>
      <c r="T249" s="29" t="str">
        <f>IF(ROW()&lt;COUNTIF(Inhalte_Container!$A:$A,'Erbrachte Vorleistungen'!$G$6)+ROW($O$6),INDEX(Inhalte_Container!I:I,MATCH('Erbrachte Vorleistungen'!$G$6,Inhalte_Container!$A:$A,0)+ROW()-6),"")</f>
        <v/>
      </c>
      <c r="U249" s="29" t="str">
        <f>IF(ROW()&lt;COUNTIF(Inhalte_Container!$A:$A,'Erbrachte Vorleistungen'!$G$6)+ROW($O$6),INDEX(Inhalte_Container!N:N,MATCH('Erbrachte Vorleistungen'!$G$6,Inhalte_Container!$A:$A,0)+ROW()-6),"")</f>
        <v/>
      </c>
      <c r="V249" t="str">
        <f t="shared" si="8"/>
        <v/>
      </c>
    </row>
    <row r="250" spans="14:22" x14ac:dyDescent="0.25">
      <c r="N250" s="30" t="str">
        <f t="shared" si="7"/>
        <v/>
      </c>
      <c r="R250" s="29" t="str">
        <f>IF(ROW()&lt;COUNTIF(Inhalte_Container!$A:$A,'Erbrachte Vorleistungen'!$G$6)+ROW($O$6),INDEX(Inhalte_Container!A:A,MATCH('Erbrachte Vorleistungen'!$G$6,Inhalte_Container!$A:$A,0)+ROW()-6),"")</f>
        <v/>
      </c>
      <c r="S250" s="29" t="str">
        <f>IF(ROW()&lt;COUNTIF(Inhalte_Container!$A:$A,'Erbrachte Vorleistungen'!$G$6)+ROW($O$6),INDEX(Inhalte_Container!F:F,MATCH('Erbrachte Vorleistungen'!$G$6,Inhalte_Container!$A:$A,0)+ROW()-6),"")</f>
        <v/>
      </c>
      <c r="T250" s="29" t="str">
        <f>IF(ROW()&lt;COUNTIF(Inhalte_Container!$A:$A,'Erbrachte Vorleistungen'!$G$6)+ROW($O$6),INDEX(Inhalte_Container!I:I,MATCH('Erbrachte Vorleistungen'!$G$6,Inhalte_Container!$A:$A,0)+ROW()-6),"")</f>
        <v/>
      </c>
      <c r="U250" s="29" t="str">
        <f>IF(ROW()&lt;COUNTIF(Inhalte_Container!$A:$A,'Erbrachte Vorleistungen'!$G$6)+ROW($O$6),INDEX(Inhalte_Container!N:N,MATCH('Erbrachte Vorleistungen'!$G$6,Inhalte_Container!$A:$A,0)+ROW()-6),"")</f>
        <v/>
      </c>
      <c r="V250" t="str">
        <f t="shared" si="8"/>
        <v/>
      </c>
    </row>
    <row r="251" spans="14:22" x14ac:dyDescent="0.25">
      <c r="N251" s="30" t="str">
        <f t="shared" si="7"/>
        <v/>
      </c>
      <c r="R251" s="29" t="str">
        <f>IF(ROW()&lt;COUNTIF(Inhalte_Container!$A:$A,'Erbrachte Vorleistungen'!$G$6)+ROW($O$6),INDEX(Inhalte_Container!A:A,MATCH('Erbrachte Vorleistungen'!$G$6,Inhalte_Container!$A:$A,0)+ROW()-6),"")</f>
        <v/>
      </c>
      <c r="S251" s="29" t="str">
        <f>IF(ROW()&lt;COUNTIF(Inhalte_Container!$A:$A,'Erbrachte Vorleistungen'!$G$6)+ROW($O$6),INDEX(Inhalte_Container!F:F,MATCH('Erbrachte Vorleistungen'!$G$6,Inhalte_Container!$A:$A,0)+ROW()-6),"")</f>
        <v/>
      </c>
      <c r="T251" s="29" t="str">
        <f>IF(ROW()&lt;COUNTIF(Inhalte_Container!$A:$A,'Erbrachte Vorleistungen'!$G$6)+ROW($O$6),INDEX(Inhalte_Container!I:I,MATCH('Erbrachte Vorleistungen'!$G$6,Inhalte_Container!$A:$A,0)+ROW()-6),"")</f>
        <v/>
      </c>
      <c r="U251" s="29" t="str">
        <f>IF(ROW()&lt;COUNTIF(Inhalte_Container!$A:$A,'Erbrachte Vorleistungen'!$G$6)+ROW($O$6),INDEX(Inhalte_Container!N:N,MATCH('Erbrachte Vorleistungen'!$G$6,Inhalte_Container!$A:$A,0)+ROW()-6),"")</f>
        <v/>
      </c>
      <c r="V251" t="str">
        <f t="shared" si="8"/>
        <v/>
      </c>
    </row>
    <row r="252" spans="14:22" x14ac:dyDescent="0.25">
      <c r="N252" s="30" t="str">
        <f t="shared" si="7"/>
        <v/>
      </c>
      <c r="R252" s="29" t="str">
        <f>IF(ROW()&lt;COUNTIF(Inhalte_Container!$A:$A,'Erbrachte Vorleistungen'!$G$6)+ROW($O$6),INDEX(Inhalte_Container!A:A,MATCH('Erbrachte Vorleistungen'!$G$6,Inhalte_Container!$A:$A,0)+ROW()-6),"")</f>
        <v/>
      </c>
      <c r="S252" s="29" t="str">
        <f>IF(ROW()&lt;COUNTIF(Inhalte_Container!$A:$A,'Erbrachte Vorleistungen'!$G$6)+ROW($O$6),INDEX(Inhalte_Container!F:F,MATCH('Erbrachte Vorleistungen'!$G$6,Inhalte_Container!$A:$A,0)+ROW()-6),"")</f>
        <v/>
      </c>
      <c r="T252" s="29" t="str">
        <f>IF(ROW()&lt;COUNTIF(Inhalte_Container!$A:$A,'Erbrachte Vorleistungen'!$G$6)+ROW($O$6),INDEX(Inhalte_Container!I:I,MATCH('Erbrachte Vorleistungen'!$G$6,Inhalte_Container!$A:$A,0)+ROW()-6),"")</f>
        <v/>
      </c>
      <c r="U252" s="29" t="str">
        <f>IF(ROW()&lt;COUNTIF(Inhalte_Container!$A:$A,'Erbrachte Vorleistungen'!$G$6)+ROW($O$6),INDEX(Inhalte_Container!N:N,MATCH('Erbrachte Vorleistungen'!$G$6,Inhalte_Container!$A:$A,0)+ROW()-6),"")</f>
        <v/>
      </c>
      <c r="V252" t="str">
        <f t="shared" si="8"/>
        <v/>
      </c>
    </row>
    <row r="253" spans="14:22" x14ac:dyDescent="0.25">
      <c r="N253" s="30" t="str">
        <f t="shared" si="7"/>
        <v/>
      </c>
      <c r="R253" s="29" t="str">
        <f>IF(ROW()&lt;COUNTIF(Inhalte_Container!$A:$A,'Erbrachte Vorleistungen'!$G$6)+ROW($O$6),INDEX(Inhalte_Container!A:A,MATCH('Erbrachte Vorleistungen'!$G$6,Inhalte_Container!$A:$A,0)+ROW()-6),"")</f>
        <v/>
      </c>
      <c r="S253" s="29" t="str">
        <f>IF(ROW()&lt;COUNTIF(Inhalte_Container!$A:$A,'Erbrachte Vorleistungen'!$G$6)+ROW($O$6),INDEX(Inhalte_Container!F:F,MATCH('Erbrachte Vorleistungen'!$G$6,Inhalte_Container!$A:$A,0)+ROW()-6),"")</f>
        <v/>
      </c>
      <c r="T253" s="29" t="str">
        <f>IF(ROW()&lt;COUNTIF(Inhalte_Container!$A:$A,'Erbrachte Vorleistungen'!$G$6)+ROW($O$6),INDEX(Inhalte_Container!I:I,MATCH('Erbrachte Vorleistungen'!$G$6,Inhalte_Container!$A:$A,0)+ROW()-6),"")</f>
        <v/>
      </c>
      <c r="U253" s="29" t="str">
        <f>IF(ROW()&lt;COUNTIF(Inhalte_Container!$A:$A,'Erbrachte Vorleistungen'!$G$6)+ROW($O$6),INDEX(Inhalte_Container!N:N,MATCH('Erbrachte Vorleistungen'!$G$6,Inhalte_Container!$A:$A,0)+ROW()-6),"")</f>
        <v/>
      </c>
      <c r="V253" t="str">
        <f t="shared" si="8"/>
        <v/>
      </c>
    </row>
    <row r="254" spans="14:22" x14ac:dyDescent="0.25">
      <c r="N254" s="30" t="str">
        <f t="shared" si="7"/>
        <v/>
      </c>
      <c r="R254" s="29" t="str">
        <f>IF(ROW()&lt;COUNTIF(Inhalte_Container!$A:$A,'Erbrachte Vorleistungen'!$G$6)+ROW($O$6),INDEX(Inhalte_Container!A:A,MATCH('Erbrachte Vorleistungen'!$G$6,Inhalte_Container!$A:$A,0)+ROW()-6),"")</f>
        <v/>
      </c>
      <c r="S254" s="29" t="str">
        <f>IF(ROW()&lt;COUNTIF(Inhalte_Container!$A:$A,'Erbrachte Vorleistungen'!$G$6)+ROW($O$6),INDEX(Inhalte_Container!F:F,MATCH('Erbrachte Vorleistungen'!$G$6,Inhalte_Container!$A:$A,0)+ROW()-6),"")</f>
        <v/>
      </c>
      <c r="T254" s="29" t="str">
        <f>IF(ROW()&lt;COUNTIF(Inhalte_Container!$A:$A,'Erbrachte Vorleistungen'!$G$6)+ROW($O$6),INDEX(Inhalte_Container!I:I,MATCH('Erbrachte Vorleistungen'!$G$6,Inhalte_Container!$A:$A,0)+ROW()-6),"")</f>
        <v/>
      </c>
      <c r="U254" s="29" t="str">
        <f>IF(ROW()&lt;COUNTIF(Inhalte_Container!$A:$A,'Erbrachte Vorleistungen'!$G$6)+ROW($O$6),INDEX(Inhalte_Container!N:N,MATCH('Erbrachte Vorleistungen'!$G$6,Inhalte_Container!$A:$A,0)+ROW()-6),"")</f>
        <v/>
      </c>
      <c r="V254" t="str">
        <f t="shared" si="8"/>
        <v/>
      </c>
    </row>
    <row r="255" spans="14:22" x14ac:dyDescent="0.25">
      <c r="N255" s="30" t="str">
        <f t="shared" si="7"/>
        <v/>
      </c>
      <c r="R255" s="29" t="str">
        <f>IF(ROW()&lt;COUNTIF(Inhalte_Container!$A:$A,'Erbrachte Vorleistungen'!$G$6)+ROW($O$6),INDEX(Inhalte_Container!A:A,MATCH('Erbrachte Vorleistungen'!$G$6,Inhalte_Container!$A:$A,0)+ROW()-6),"")</f>
        <v/>
      </c>
      <c r="S255" s="29" t="str">
        <f>IF(ROW()&lt;COUNTIF(Inhalte_Container!$A:$A,'Erbrachte Vorleistungen'!$G$6)+ROW($O$6),INDEX(Inhalte_Container!F:F,MATCH('Erbrachte Vorleistungen'!$G$6,Inhalte_Container!$A:$A,0)+ROW()-6),"")</f>
        <v/>
      </c>
      <c r="T255" s="29" t="str">
        <f>IF(ROW()&lt;COUNTIF(Inhalte_Container!$A:$A,'Erbrachte Vorleistungen'!$G$6)+ROW($O$6),INDEX(Inhalte_Container!I:I,MATCH('Erbrachte Vorleistungen'!$G$6,Inhalte_Container!$A:$A,0)+ROW()-6),"")</f>
        <v/>
      </c>
      <c r="U255" s="29" t="str">
        <f>IF(ROW()&lt;COUNTIF(Inhalte_Container!$A:$A,'Erbrachte Vorleistungen'!$G$6)+ROW($O$6),INDEX(Inhalte_Container!N:N,MATCH('Erbrachte Vorleistungen'!$G$6,Inhalte_Container!$A:$A,0)+ROW()-6),"")</f>
        <v/>
      </c>
      <c r="V255" t="str">
        <f t="shared" si="8"/>
        <v/>
      </c>
    </row>
    <row r="256" spans="14:22" x14ac:dyDescent="0.25">
      <c r="N256" s="30" t="str">
        <f t="shared" si="7"/>
        <v/>
      </c>
      <c r="R256" s="29" t="str">
        <f>IF(ROW()&lt;COUNTIF(Inhalte_Container!$A:$A,'Erbrachte Vorleistungen'!$G$6)+ROW($O$6),INDEX(Inhalte_Container!A:A,MATCH('Erbrachte Vorleistungen'!$G$6,Inhalte_Container!$A:$A,0)+ROW()-6),"")</f>
        <v/>
      </c>
      <c r="S256" s="29" t="str">
        <f>IF(ROW()&lt;COUNTIF(Inhalte_Container!$A:$A,'Erbrachte Vorleistungen'!$G$6)+ROW($O$6),INDEX(Inhalte_Container!F:F,MATCH('Erbrachte Vorleistungen'!$G$6,Inhalte_Container!$A:$A,0)+ROW()-6),"")</f>
        <v/>
      </c>
      <c r="T256" s="29" t="str">
        <f>IF(ROW()&lt;COUNTIF(Inhalte_Container!$A:$A,'Erbrachte Vorleistungen'!$G$6)+ROW($O$6),INDEX(Inhalte_Container!I:I,MATCH('Erbrachte Vorleistungen'!$G$6,Inhalte_Container!$A:$A,0)+ROW()-6),"")</f>
        <v/>
      </c>
      <c r="U256" s="29" t="str">
        <f>IF(ROW()&lt;COUNTIF(Inhalte_Container!$A:$A,'Erbrachte Vorleistungen'!$G$6)+ROW($O$6),INDEX(Inhalte_Container!N:N,MATCH('Erbrachte Vorleistungen'!$G$6,Inhalte_Container!$A:$A,0)+ROW()-6),"")</f>
        <v/>
      </c>
      <c r="V256" t="str">
        <f t="shared" si="8"/>
        <v/>
      </c>
    </row>
    <row r="257" spans="14:22" x14ac:dyDescent="0.25">
      <c r="N257" s="30" t="str">
        <f t="shared" si="7"/>
        <v/>
      </c>
      <c r="R257" s="29" t="str">
        <f>IF(ROW()&lt;COUNTIF(Inhalte_Container!$A:$A,'Erbrachte Vorleistungen'!$G$6)+ROW($O$6),INDEX(Inhalte_Container!A:A,MATCH('Erbrachte Vorleistungen'!$G$6,Inhalte_Container!$A:$A,0)+ROW()-6),"")</f>
        <v/>
      </c>
      <c r="S257" s="29" t="str">
        <f>IF(ROW()&lt;COUNTIF(Inhalte_Container!$A:$A,'Erbrachte Vorleistungen'!$G$6)+ROW($O$6),INDEX(Inhalte_Container!F:F,MATCH('Erbrachte Vorleistungen'!$G$6,Inhalte_Container!$A:$A,0)+ROW()-6),"")</f>
        <v/>
      </c>
      <c r="T257" s="29" t="str">
        <f>IF(ROW()&lt;COUNTIF(Inhalte_Container!$A:$A,'Erbrachte Vorleistungen'!$G$6)+ROW($O$6),INDEX(Inhalte_Container!I:I,MATCH('Erbrachte Vorleistungen'!$G$6,Inhalte_Container!$A:$A,0)+ROW()-6),"")</f>
        <v/>
      </c>
      <c r="U257" s="29" t="str">
        <f>IF(ROW()&lt;COUNTIF(Inhalte_Container!$A:$A,'Erbrachte Vorleistungen'!$G$6)+ROW($O$6),INDEX(Inhalte_Container!N:N,MATCH('Erbrachte Vorleistungen'!$G$6,Inhalte_Container!$A:$A,0)+ROW()-6),"")</f>
        <v/>
      </c>
      <c r="V257" t="str">
        <f t="shared" si="8"/>
        <v/>
      </c>
    </row>
    <row r="258" spans="14:22" x14ac:dyDescent="0.25">
      <c r="N258" s="30" t="str">
        <f t="shared" si="7"/>
        <v/>
      </c>
      <c r="R258" s="29" t="str">
        <f>IF(ROW()&lt;COUNTIF(Inhalte_Container!$A:$A,'Erbrachte Vorleistungen'!$G$6)+ROW($O$6),INDEX(Inhalte_Container!A:A,MATCH('Erbrachte Vorleistungen'!$G$6,Inhalte_Container!$A:$A,0)+ROW()-6),"")</f>
        <v/>
      </c>
      <c r="S258" s="29" t="str">
        <f>IF(ROW()&lt;COUNTIF(Inhalte_Container!$A:$A,'Erbrachte Vorleistungen'!$G$6)+ROW($O$6),INDEX(Inhalte_Container!F:F,MATCH('Erbrachte Vorleistungen'!$G$6,Inhalte_Container!$A:$A,0)+ROW()-6),"")</f>
        <v/>
      </c>
      <c r="T258" s="29" t="str">
        <f>IF(ROW()&lt;COUNTIF(Inhalte_Container!$A:$A,'Erbrachte Vorleistungen'!$G$6)+ROW($O$6),INDEX(Inhalte_Container!I:I,MATCH('Erbrachte Vorleistungen'!$G$6,Inhalte_Container!$A:$A,0)+ROW()-6),"")</f>
        <v/>
      </c>
      <c r="U258" s="29" t="str">
        <f>IF(ROW()&lt;COUNTIF(Inhalte_Container!$A:$A,'Erbrachte Vorleistungen'!$G$6)+ROW($O$6),INDEX(Inhalte_Container!N:N,MATCH('Erbrachte Vorleistungen'!$G$6,Inhalte_Container!$A:$A,0)+ROW()-6),"")</f>
        <v/>
      </c>
      <c r="V258" t="str">
        <f t="shared" si="8"/>
        <v/>
      </c>
    </row>
    <row r="259" spans="14:22" x14ac:dyDescent="0.25">
      <c r="N259" s="30" t="str">
        <f t="shared" si="7"/>
        <v/>
      </c>
      <c r="R259" s="29" t="str">
        <f>IF(ROW()&lt;COUNTIF(Inhalte_Container!$A:$A,'Erbrachte Vorleistungen'!$G$6)+ROW($O$6),INDEX(Inhalte_Container!A:A,MATCH('Erbrachte Vorleistungen'!$G$6,Inhalte_Container!$A:$A,0)+ROW()-6),"")</f>
        <v/>
      </c>
      <c r="S259" s="29" t="str">
        <f>IF(ROW()&lt;COUNTIF(Inhalte_Container!$A:$A,'Erbrachte Vorleistungen'!$G$6)+ROW($O$6),INDEX(Inhalte_Container!F:F,MATCH('Erbrachte Vorleistungen'!$G$6,Inhalte_Container!$A:$A,0)+ROW()-6),"")</f>
        <v/>
      </c>
      <c r="T259" s="29" t="str">
        <f>IF(ROW()&lt;COUNTIF(Inhalte_Container!$A:$A,'Erbrachte Vorleistungen'!$G$6)+ROW($O$6),INDEX(Inhalte_Container!I:I,MATCH('Erbrachte Vorleistungen'!$G$6,Inhalte_Container!$A:$A,0)+ROW()-6),"")</f>
        <v/>
      </c>
      <c r="U259" s="29" t="str">
        <f>IF(ROW()&lt;COUNTIF(Inhalte_Container!$A:$A,'Erbrachte Vorleistungen'!$G$6)+ROW($O$6),INDEX(Inhalte_Container!N:N,MATCH('Erbrachte Vorleistungen'!$G$6,Inhalte_Container!$A:$A,0)+ROW()-6),"")</f>
        <v/>
      </c>
      <c r="V259" t="str">
        <f t="shared" si="8"/>
        <v/>
      </c>
    </row>
    <row r="260" spans="14:22" x14ac:dyDescent="0.25">
      <c r="N260" s="30" t="str">
        <f t="shared" si="7"/>
        <v/>
      </c>
      <c r="R260" s="29" t="str">
        <f>IF(ROW()&lt;COUNTIF(Inhalte_Container!$A:$A,'Erbrachte Vorleistungen'!$G$6)+ROW($O$6),INDEX(Inhalte_Container!A:A,MATCH('Erbrachte Vorleistungen'!$G$6,Inhalte_Container!$A:$A,0)+ROW()-6),"")</f>
        <v/>
      </c>
      <c r="S260" s="29" t="str">
        <f>IF(ROW()&lt;COUNTIF(Inhalte_Container!$A:$A,'Erbrachte Vorleistungen'!$G$6)+ROW($O$6),INDEX(Inhalte_Container!F:F,MATCH('Erbrachte Vorleistungen'!$G$6,Inhalte_Container!$A:$A,0)+ROW()-6),"")</f>
        <v/>
      </c>
      <c r="T260" s="29" t="str">
        <f>IF(ROW()&lt;COUNTIF(Inhalte_Container!$A:$A,'Erbrachte Vorleistungen'!$G$6)+ROW($O$6),INDEX(Inhalte_Container!I:I,MATCH('Erbrachte Vorleistungen'!$G$6,Inhalte_Container!$A:$A,0)+ROW()-6),"")</f>
        <v/>
      </c>
      <c r="U260" s="29" t="str">
        <f>IF(ROW()&lt;COUNTIF(Inhalte_Container!$A:$A,'Erbrachte Vorleistungen'!$G$6)+ROW($O$6),INDEX(Inhalte_Container!N:N,MATCH('Erbrachte Vorleistungen'!$G$6,Inhalte_Container!$A:$A,0)+ROW()-6),"")</f>
        <v/>
      </c>
      <c r="V260" t="str">
        <f t="shared" si="8"/>
        <v/>
      </c>
    </row>
    <row r="261" spans="14:22" x14ac:dyDescent="0.25">
      <c r="N261" s="30" t="str">
        <f t="shared" si="7"/>
        <v/>
      </c>
      <c r="R261" s="29" t="str">
        <f>IF(ROW()&lt;COUNTIF(Inhalte_Container!$A:$A,'Erbrachte Vorleistungen'!$G$6)+ROW($O$6),INDEX(Inhalte_Container!A:A,MATCH('Erbrachte Vorleistungen'!$G$6,Inhalte_Container!$A:$A,0)+ROW()-6),"")</f>
        <v/>
      </c>
      <c r="S261" s="29" t="str">
        <f>IF(ROW()&lt;COUNTIF(Inhalte_Container!$A:$A,'Erbrachte Vorleistungen'!$G$6)+ROW($O$6),INDEX(Inhalte_Container!F:F,MATCH('Erbrachte Vorleistungen'!$G$6,Inhalte_Container!$A:$A,0)+ROW()-6),"")</f>
        <v/>
      </c>
      <c r="T261" s="29" t="str">
        <f>IF(ROW()&lt;COUNTIF(Inhalte_Container!$A:$A,'Erbrachte Vorleistungen'!$G$6)+ROW($O$6),INDEX(Inhalte_Container!I:I,MATCH('Erbrachte Vorleistungen'!$G$6,Inhalte_Container!$A:$A,0)+ROW()-6),"")</f>
        <v/>
      </c>
      <c r="U261" s="29" t="str">
        <f>IF(ROW()&lt;COUNTIF(Inhalte_Container!$A:$A,'Erbrachte Vorleistungen'!$G$6)+ROW($O$6),INDEX(Inhalte_Container!N:N,MATCH('Erbrachte Vorleistungen'!$G$6,Inhalte_Container!$A:$A,0)+ROW()-6),"")</f>
        <v/>
      </c>
      <c r="V261" t="str">
        <f t="shared" si="8"/>
        <v/>
      </c>
    </row>
    <row r="262" spans="14:22" x14ac:dyDescent="0.25">
      <c r="N262" s="30" t="str">
        <f t="shared" si="7"/>
        <v/>
      </c>
      <c r="R262" s="29" t="str">
        <f>IF(ROW()&lt;COUNTIF(Inhalte_Container!$A:$A,'Erbrachte Vorleistungen'!$G$6)+ROW($O$6),INDEX(Inhalte_Container!A:A,MATCH('Erbrachte Vorleistungen'!$G$6,Inhalte_Container!$A:$A,0)+ROW()-6),"")</f>
        <v/>
      </c>
      <c r="S262" s="29" t="str">
        <f>IF(ROW()&lt;COUNTIF(Inhalte_Container!$A:$A,'Erbrachte Vorleistungen'!$G$6)+ROW($O$6),INDEX(Inhalte_Container!F:F,MATCH('Erbrachte Vorleistungen'!$G$6,Inhalte_Container!$A:$A,0)+ROW()-6),"")</f>
        <v/>
      </c>
      <c r="T262" s="29" t="str">
        <f>IF(ROW()&lt;COUNTIF(Inhalte_Container!$A:$A,'Erbrachte Vorleistungen'!$G$6)+ROW($O$6),INDEX(Inhalte_Container!I:I,MATCH('Erbrachte Vorleistungen'!$G$6,Inhalte_Container!$A:$A,0)+ROW()-6),"")</f>
        <v/>
      </c>
      <c r="U262" s="29" t="str">
        <f>IF(ROW()&lt;COUNTIF(Inhalte_Container!$A:$A,'Erbrachte Vorleistungen'!$G$6)+ROW($O$6),INDEX(Inhalte_Container!N:N,MATCH('Erbrachte Vorleistungen'!$G$6,Inhalte_Container!$A:$A,0)+ROW()-6),"")</f>
        <v/>
      </c>
      <c r="V262" t="str">
        <f t="shared" si="8"/>
        <v/>
      </c>
    </row>
    <row r="263" spans="14:22" x14ac:dyDescent="0.25">
      <c r="N263" s="30" t="str">
        <f t="shared" ref="N263:N324" si="9">G263&amp;H263</f>
        <v/>
      </c>
      <c r="R263" s="29" t="str">
        <f>IF(ROW()&lt;COUNTIF(Inhalte_Container!$A:$A,'Erbrachte Vorleistungen'!$G$6)+ROW($O$6),INDEX(Inhalte_Container!A:A,MATCH('Erbrachte Vorleistungen'!$G$6,Inhalte_Container!$A:$A,0)+ROW()-6),"")</f>
        <v/>
      </c>
      <c r="S263" s="29" t="str">
        <f>IF(ROW()&lt;COUNTIF(Inhalte_Container!$A:$A,'Erbrachte Vorleistungen'!$G$6)+ROW($O$6),INDEX(Inhalte_Container!F:F,MATCH('Erbrachte Vorleistungen'!$G$6,Inhalte_Container!$A:$A,0)+ROW()-6),"")</f>
        <v/>
      </c>
      <c r="T263" s="29" t="str">
        <f>IF(ROW()&lt;COUNTIF(Inhalte_Container!$A:$A,'Erbrachte Vorleistungen'!$G$6)+ROW($O$6),INDEX(Inhalte_Container!I:I,MATCH('Erbrachte Vorleistungen'!$G$6,Inhalte_Container!$A:$A,0)+ROW()-6),"")</f>
        <v/>
      </c>
      <c r="U263" s="29" t="str">
        <f>IF(ROW()&lt;COUNTIF(Inhalte_Container!$A:$A,'Erbrachte Vorleistungen'!$G$6)+ROW($O$6),INDEX(Inhalte_Container!N:N,MATCH('Erbrachte Vorleistungen'!$G$6,Inhalte_Container!$A:$A,0)+ROW()-6),"")</f>
        <v/>
      </c>
      <c r="V263" t="str">
        <f t="shared" ref="V263:V324" si="10">IF(R263="","",IF(OR(COUNTIF($N$7:$N$324,S263&amp;T263),COUNTIF($N$7:$N$324,S263&amp;"komplett")),"erfüllt","fehlt"))</f>
        <v/>
      </c>
    </row>
    <row r="264" spans="14:22" x14ac:dyDescent="0.25">
      <c r="N264" s="30" t="str">
        <f t="shared" si="9"/>
        <v/>
      </c>
      <c r="R264" s="29" t="str">
        <f>IF(ROW()&lt;COUNTIF(Inhalte_Container!$A:$A,'Erbrachte Vorleistungen'!$G$6)+ROW($O$6),INDEX(Inhalte_Container!A:A,MATCH('Erbrachte Vorleistungen'!$G$6,Inhalte_Container!$A:$A,0)+ROW()-6),"")</f>
        <v/>
      </c>
      <c r="S264" s="29" t="str">
        <f>IF(ROW()&lt;COUNTIF(Inhalte_Container!$A:$A,'Erbrachte Vorleistungen'!$G$6)+ROW($O$6),INDEX(Inhalte_Container!F:F,MATCH('Erbrachte Vorleistungen'!$G$6,Inhalte_Container!$A:$A,0)+ROW()-6),"")</f>
        <v/>
      </c>
      <c r="T264" s="29" t="str">
        <f>IF(ROW()&lt;COUNTIF(Inhalte_Container!$A:$A,'Erbrachte Vorleistungen'!$G$6)+ROW($O$6),INDEX(Inhalte_Container!I:I,MATCH('Erbrachte Vorleistungen'!$G$6,Inhalte_Container!$A:$A,0)+ROW()-6),"")</f>
        <v/>
      </c>
      <c r="U264" s="29" t="str">
        <f>IF(ROW()&lt;COUNTIF(Inhalte_Container!$A:$A,'Erbrachte Vorleistungen'!$G$6)+ROW($O$6),INDEX(Inhalte_Container!N:N,MATCH('Erbrachte Vorleistungen'!$G$6,Inhalte_Container!$A:$A,0)+ROW()-6),"")</f>
        <v/>
      </c>
      <c r="V264" t="str">
        <f t="shared" si="10"/>
        <v/>
      </c>
    </row>
    <row r="265" spans="14:22" x14ac:dyDescent="0.25">
      <c r="N265" s="30" t="str">
        <f t="shared" si="9"/>
        <v/>
      </c>
      <c r="R265" s="29" t="str">
        <f>IF(ROW()&lt;COUNTIF(Inhalte_Container!$A:$A,'Erbrachte Vorleistungen'!$G$6)+ROW($O$6),INDEX(Inhalte_Container!A:A,MATCH('Erbrachte Vorleistungen'!$G$6,Inhalte_Container!$A:$A,0)+ROW()-6),"")</f>
        <v/>
      </c>
      <c r="S265" s="29" t="str">
        <f>IF(ROW()&lt;COUNTIF(Inhalte_Container!$A:$A,'Erbrachte Vorleistungen'!$G$6)+ROW($O$6),INDEX(Inhalte_Container!F:F,MATCH('Erbrachte Vorleistungen'!$G$6,Inhalte_Container!$A:$A,0)+ROW()-6),"")</f>
        <v/>
      </c>
      <c r="T265" s="29" t="str">
        <f>IF(ROW()&lt;COUNTIF(Inhalte_Container!$A:$A,'Erbrachte Vorleistungen'!$G$6)+ROW($O$6),INDEX(Inhalte_Container!I:I,MATCH('Erbrachte Vorleistungen'!$G$6,Inhalte_Container!$A:$A,0)+ROW()-6),"")</f>
        <v/>
      </c>
      <c r="U265" s="29" t="str">
        <f>IF(ROW()&lt;COUNTIF(Inhalte_Container!$A:$A,'Erbrachte Vorleistungen'!$G$6)+ROW($O$6),INDEX(Inhalte_Container!N:N,MATCH('Erbrachte Vorleistungen'!$G$6,Inhalte_Container!$A:$A,0)+ROW()-6),"")</f>
        <v/>
      </c>
      <c r="V265" t="str">
        <f t="shared" si="10"/>
        <v/>
      </c>
    </row>
    <row r="266" spans="14:22" x14ac:dyDescent="0.25">
      <c r="N266" s="30" t="str">
        <f t="shared" si="9"/>
        <v/>
      </c>
      <c r="R266" s="29" t="str">
        <f>IF(ROW()&lt;COUNTIF(Inhalte_Container!$A:$A,'Erbrachte Vorleistungen'!$G$6)+ROW($O$6),INDEX(Inhalte_Container!A:A,MATCH('Erbrachte Vorleistungen'!$G$6,Inhalte_Container!$A:$A,0)+ROW()-6),"")</f>
        <v/>
      </c>
      <c r="S266" s="29" t="str">
        <f>IF(ROW()&lt;COUNTIF(Inhalte_Container!$A:$A,'Erbrachte Vorleistungen'!$G$6)+ROW($O$6),INDEX(Inhalte_Container!F:F,MATCH('Erbrachte Vorleistungen'!$G$6,Inhalte_Container!$A:$A,0)+ROW()-6),"")</f>
        <v/>
      </c>
      <c r="T266" s="29" t="str">
        <f>IF(ROW()&lt;COUNTIF(Inhalte_Container!$A:$A,'Erbrachte Vorleistungen'!$G$6)+ROW($O$6),INDEX(Inhalte_Container!I:I,MATCH('Erbrachte Vorleistungen'!$G$6,Inhalte_Container!$A:$A,0)+ROW()-6),"")</f>
        <v/>
      </c>
      <c r="U266" s="29" t="str">
        <f>IF(ROW()&lt;COUNTIF(Inhalte_Container!$A:$A,'Erbrachte Vorleistungen'!$G$6)+ROW($O$6),INDEX(Inhalte_Container!N:N,MATCH('Erbrachte Vorleistungen'!$G$6,Inhalte_Container!$A:$A,0)+ROW()-6),"")</f>
        <v/>
      </c>
      <c r="V266" t="str">
        <f t="shared" si="10"/>
        <v/>
      </c>
    </row>
    <row r="267" spans="14:22" x14ac:dyDescent="0.25">
      <c r="N267" s="30" t="str">
        <f t="shared" si="9"/>
        <v/>
      </c>
      <c r="R267" s="29" t="str">
        <f>IF(ROW()&lt;COUNTIF(Inhalte_Container!$A:$A,'Erbrachte Vorleistungen'!$G$6)+ROW($O$6),INDEX(Inhalte_Container!A:A,MATCH('Erbrachte Vorleistungen'!$G$6,Inhalte_Container!$A:$A,0)+ROW()-6),"")</f>
        <v/>
      </c>
      <c r="S267" s="29" t="str">
        <f>IF(ROW()&lt;COUNTIF(Inhalte_Container!$A:$A,'Erbrachte Vorleistungen'!$G$6)+ROW($O$6),INDEX(Inhalte_Container!F:F,MATCH('Erbrachte Vorleistungen'!$G$6,Inhalte_Container!$A:$A,0)+ROW()-6),"")</f>
        <v/>
      </c>
      <c r="T267" s="29" t="str">
        <f>IF(ROW()&lt;COUNTIF(Inhalte_Container!$A:$A,'Erbrachte Vorleistungen'!$G$6)+ROW($O$6),INDEX(Inhalte_Container!I:I,MATCH('Erbrachte Vorleistungen'!$G$6,Inhalte_Container!$A:$A,0)+ROW()-6),"")</f>
        <v/>
      </c>
      <c r="U267" s="29" t="str">
        <f>IF(ROW()&lt;COUNTIF(Inhalte_Container!$A:$A,'Erbrachte Vorleistungen'!$G$6)+ROW($O$6),INDEX(Inhalte_Container!N:N,MATCH('Erbrachte Vorleistungen'!$G$6,Inhalte_Container!$A:$A,0)+ROW()-6),"")</f>
        <v/>
      </c>
      <c r="V267" t="str">
        <f t="shared" si="10"/>
        <v/>
      </c>
    </row>
    <row r="268" spans="14:22" x14ac:dyDescent="0.25">
      <c r="N268" s="30" t="str">
        <f t="shared" si="9"/>
        <v/>
      </c>
      <c r="R268" s="29" t="str">
        <f>IF(ROW()&lt;COUNTIF(Inhalte_Container!$A:$A,'Erbrachte Vorleistungen'!$G$6)+ROW($O$6),INDEX(Inhalte_Container!A:A,MATCH('Erbrachte Vorleistungen'!$G$6,Inhalte_Container!$A:$A,0)+ROW()-6),"")</f>
        <v/>
      </c>
      <c r="S268" s="29" t="str">
        <f>IF(ROW()&lt;COUNTIF(Inhalte_Container!$A:$A,'Erbrachte Vorleistungen'!$G$6)+ROW($O$6),INDEX(Inhalte_Container!F:F,MATCH('Erbrachte Vorleistungen'!$G$6,Inhalte_Container!$A:$A,0)+ROW()-6),"")</f>
        <v/>
      </c>
      <c r="T268" s="29" t="str">
        <f>IF(ROW()&lt;COUNTIF(Inhalte_Container!$A:$A,'Erbrachte Vorleistungen'!$G$6)+ROW($O$6),INDEX(Inhalte_Container!I:I,MATCH('Erbrachte Vorleistungen'!$G$6,Inhalte_Container!$A:$A,0)+ROW()-6),"")</f>
        <v/>
      </c>
      <c r="U268" s="29" t="str">
        <f>IF(ROW()&lt;COUNTIF(Inhalte_Container!$A:$A,'Erbrachte Vorleistungen'!$G$6)+ROW($O$6),INDEX(Inhalte_Container!N:N,MATCH('Erbrachte Vorleistungen'!$G$6,Inhalte_Container!$A:$A,0)+ROW()-6),"")</f>
        <v/>
      </c>
      <c r="V268" t="str">
        <f t="shared" si="10"/>
        <v/>
      </c>
    </row>
    <row r="269" spans="14:22" x14ac:dyDescent="0.25">
      <c r="N269" s="30" t="str">
        <f t="shared" si="9"/>
        <v/>
      </c>
      <c r="R269" s="29" t="str">
        <f>IF(ROW()&lt;COUNTIF(Inhalte_Container!$A:$A,'Erbrachte Vorleistungen'!$G$6)+ROW($O$6),INDEX(Inhalte_Container!A:A,MATCH('Erbrachte Vorleistungen'!$G$6,Inhalte_Container!$A:$A,0)+ROW()-6),"")</f>
        <v/>
      </c>
      <c r="S269" s="29" t="str">
        <f>IF(ROW()&lt;COUNTIF(Inhalte_Container!$A:$A,'Erbrachte Vorleistungen'!$G$6)+ROW($O$6),INDEX(Inhalte_Container!F:F,MATCH('Erbrachte Vorleistungen'!$G$6,Inhalte_Container!$A:$A,0)+ROW()-6),"")</f>
        <v/>
      </c>
      <c r="T269" s="29" t="str">
        <f>IF(ROW()&lt;COUNTIF(Inhalte_Container!$A:$A,'Erbrachte Vorleistungen'!$G$6)+ROW($O$6),INDEX(Inhalte_Container!I:I,MATCH('Erbrachte Vorleistungen'!$G$6,Inhalte_Container!$A:$A,0)+ROW()-6),"")</f>
        <v/>
      </c>
      <c r="U269" s="29" t="str">
        <f>IF(ROW()&lt;COUNTIF(Inhalte_Container!$A:$A,'Erbrachte Vorleistungen'!$G$6)+ROW($O$6),INDEX(Inhalte_Container!N:N,MATCH('Erbrachte Vorleistungen'!$G$6,Inhalte_Container!$A:$A,0)+ROW()-6),"")</f>
        <v/>
      </c>
      <c r="V269" t="str">
        <f t="shared" si="10"/>
        <v/>
      </c>
    </row>
    <row r="270" spans="14:22" x14ac:dyDescent="0.25">
      <c r="N270" s="30" t="str">
        <f t="shared" si="9"/>
        <v/>
      </c>
      <c r="R270" s="29" t="str">
        <f>IF(ROW()&lt;COUNTIF(Inhalte_Container!$A:$A,'Erbrachte Vorleistungen'!$G$6)+ROW($O$6),INDEX(Inhalte_Container!A:A,MATCH('Erbrachte Vorleistungen'!$G$6,Inhalte_Container!$A:$A,0)+ROW()-6),"")</f>
        <v/>
      </c>
      <c r="S270" s="29" t="str">
        <f>IF(ROW()&lt;COUNTIF(Inhalte_Container!$A:$A,'Erbrachte Vorleistungen'!$G$6)+ROW($O$6),INDEX(Inhalte_Container!F:F,MATCH('Erbrachte Vorleistungen'!$G$6,Inhalte_Container!$A:$A,0)+ROW()-6),"")</f>
        <v/>
      </c>
      <c r="T270" s="29" t="str">
        <f>IF(ROW()&lt;COUNTIF(Inhalte_Container!$A:$A,'Erbrachte Vorleistungen'!$G$6)+ROW($O$6),INDEX(Inhalte_Container!I:I,MATCH('Erbrachte Vorleistungen'!$G$6,Inhalte_Container!$A:$A,0)+ROW()-6),"")</f>
        <v/>
      </c>
      <c r="U270" s="29" t="str">
        <f>IF(ROW()&lt;COUNTIF(Inhalte_Container!$A:$A,'Erbrachte Vorleistungen'!$G$6)+ROW($O$6),INDEX(Inhalte_Container!N:N,MATCH('Erbrachte Vorleistungen'!$G$6,Inhalte_Container!$A:$A,0)+ROW()-6),"")</f>
        <v/>
      </c>
      <c r="V270" t="str">
        <f t="shared" si="10"/>
        <v/>
      </c>
    </row>
    <row r="271" spans="14:22" x14ac:dyDescent="0.25">
      <c r="N271" s="30" t="str">
        <f t="shared" si="9"/>
        <v/>
      </c>
      <c r="R271" s="29" t="str">
        <f>IF(ROW()&lt;COUNTIF(Inhalte_Container!$A:$A,'Erbrachte Vorleistungen'!$G$6)+ROW($O$6),INDEX(Inhalte_Container!A:A,MATCH('Erbrachte Vorleistungen'!$G$6,Inhalte_Container!$A:$A,0)+ROW()-6),"")</f>
        <v/>
      </c>
      <c r="S271" s="29" t="str">
        <f>IF(ROW()&lt;COUNTIF(Inhalte_Container!$A:$A,'Erbrachte Vorleistungen'!$G$6)+ROW($O$6),INDEX(Inhalte_Container!F:F,MATCH('Erbrachte Vorleistungen'!$G$6,Inhalte_Container!$A:$A,0)+ROW()-6),"")</f>
        <v/>
      </c>
      <c r="T271" s="29" t="str">
        <f>IF(ROW()&lt;COUNTIF(Inhalte_Container!$A:$A,'Erbrachte Vorleistungen'!$G$6)+ROW($O$6),INDEX(Inhalte_Container!I:I,MATCH('Erbrachte Vorleistungen'!$G$6,Inhalte_Container!$A:$A,0)+ROW()-6),"")</f>
        <v/>
      </c>
      <c r="U271" s="29" t="str">
        <f>IF(ROW()&lt;COUNTIF(Inhalte_Container!$A:$A,'Erbrachte Vorleistungen'!$G$6)+ROW($O$6),INDEX(Inhalte_Container!N:N,MATCH('Erbrachte Vorleistungen'!$G$6,Inhalte_Container!$A:$A,0)+ROW()-6),"")</f>
        <v/>
      </c>
      <c r="V271" t="str">
        <f t="shared" si="10"/>
        <v/>
      </c>
    </row>
    <row r="272" spans="14:22" x14ac:dyDescent="0.25">
      <c r="N272" s="30" t="str">
        <f t="shared" si="9"/>
        <v/>
      </c>
      <c r="R272" s="29" t="str">
        <f>IF(ROW()&lt;COUNTIF(Inhalte_Container!$A:$A,'Erbrachte Vorleistungen'!$G$6)+ROW($O$6),INDEX(Inhalte_Container!A:A,MATCH('Erbrachte Vorleistungen'!$G$6,Inhalte_Container!$A:$A,0)+ROW()-6),"")</f>
        <v/>
      </c>
      <c r="S272" s="29" t="str">
        <f>IF(ROW()&lt;COUNTIF(Inhalte_Container!$A:$A,'Erbrachte Vorleistungen'!$G$6)+ROW($O$6),INDEX(Inhalte_Container!F:F,MATCH('Erbrachte Vorleistungen'!$G$6,Inhalte_Container!$A:$A,0)+ROW()-6),"")</f>
        <v/>
      </c>
      <c r="T272" s="29" t="str">
        <f>IF(ROW()&lt;COUNTIF(Inhalte_Container!$A:$A,'Erbrachte Vorleistungen'!$G$6)+ROW($O$6),INDEX(Inhalte_Container!I:I,MATCH('Erbrachte Vorleistungen'!$G$6,Inhalte_Container!$A:$A,0)+ROW()-6),"")</f>
        <v/>
      </c>
      <c r="U272" s="29" t="str">
        <f>IF(ROW()&lt;COUNTIF(Inhalte_Container!$A:$A,'Erbrachte Vorleistungen'!$G$6)+ROW($O$6),INDEX(Inhalte_Container!N:N,MATCH('Erbrachte Vorleistungen'!$G$6,Inhalte_Container!$A:$A,0)+ROW()-6),"")</f>
        <v/>
      </c>
      <c r="V272" t="str">
        <f t="shared" si="10"/>
        <v/>
      </c>
    </row>
    <row r="273" spans="14:22" x14ac:dyDescent="0.25">
      <c r="N273" s="30" t="str">
        <f t="shared" si="9"/>
        <v/>
      </c>
      <c r="R273" s="29" t="str">
        <f>IF(ROW()&lt;COUNTIF(Inhalte_Container!$A:$A,'Erbrachte Vorleistungen'!$G$6)+ROW($O$6),INDEX(Inhalte_Container!A:A,MATCH('Erbrachte Vorleistungen'!$G$6,Inhalte_Container!$A:$A,0)+ROW()-6),"")</f>
        <v/>
      </c>
      <c r="S273" s="29" t="str">
        <f>IF(ROW()&lt;COUNTIF(Inhalte_Container!$A:$A,'Erbrachte Vorleistungen'!$G$6)+ROW($O$6),INDEX(Inhalte_Container!F:F,MATCH('Erbrachte Vorleistungen'!$G$6,Inhalte_Container!$A:$A,0)+ROW()-6),"")</f>
        <v/>
      </c>
      <c r="T273" s="29" t="str">
        <f>IF(ROW()&lt;COUNTIF(Inhalte_Container!$A:$A,'Erbrachte Vorleistungen'!$G$6)+ROW($O$6),INDEX(Inhalte_Container!I:I,MATCH('Erbrachte Vorleistungen'!$G$6,Inhalte_Container!$A:$A,0)+ROW()-6),"")</f>
        <v/>
      </c>
      <c r="U273" s="29" t="str">
        <f>IF(ROW()&lt;COUNTIF(Inhalte_Container!$A:$A,'Erbrachte Vorleistungen'!$G$6)+ROW($O$6),INDEX(Inhalte_Container!N:N,MATCH('Erbrachte Vorleistungen'!$G$6,Inhalte_Container!$A:$A,0)+ROW()-6),"")</f>
        <v/>
      </c>
      <c r="V273" t="str">
        <f t="shared" si="10"/>
        <v/>
      </c>
    </row>
    <row r="274" spans="14:22" x14ac:dyDescent="0.25">
      <c r="N274" s="30" t="str">
        <f t="shared" si="9"/>
        <v/>
      </c>
      <c r="R274" s="29" t="str">
        <f>IF(ROW()&lt;COUNTIF(Inhalte_Container!$A:$A,'Erbrachte Vorleistungen'!$G$6)+ROW($O$6),INDEX(Inhalte_Container!A:A,MATCH('Erbrachte Vorleistungen'!$G$6,Inhalte_Container!$A:$A,0)+ROW()-6),"")</f>
        <v/>
      </c>
      <c r="S274" s="29" t="str">
        <f>IF(ROW()&lt;COUNTIF(Inhalte_Container!$A:$A,'Erbrachte Vorleistungen'!$G$6)+ROW($O$6),INDEX(Inhalte_Container!F:F,MATCH('Erbrachte Vorleistungen'!$G$6,Inhalte_Container!$A:$A,0)+ROW()-6),"")</f>
        <v/>
      </c>
      <c r="T274" s="29" t="str">
        <f>IF(ROW()&lt;COUNTIF(Inhalte_Container!$A:$A,'Erbrachte Vorleistungen'!$G$6)+ROW($O$6),INDEX(Inhalte_Container!I:I,MATCH('Erbrachte Vorleistungen'!$G$6,Inhalte_Container!$A:$A,0)+ROW()-6),"")</f>
        <v/>
      </c>
      <c r="U274" s="29" t="str">
        <f>IF(ROW()&lt;COUNTIF(Inhalte_Container!$A:$A,'Erbrachte Vorleistungen'!$G$6)+ROW($O$6),INDEX(Inhalte_Container!N:N,MATCH('Erbrachte Vorleistungen'!$G$6,Inhalte_Container!$A:$A,0)+ROW()-6),"")</f>
        <v/>
      </c>
      <c r="V274" t="str">
        <f t="shared" si="10"/>
        <v/>
      </c>
    </row>
    <row r="275" spans="14:22" x14ac:dyDescent="0.25">
      <c r="N275" s="30" t="str">
        <f t="shared" si="9"/>
        <v/>
      </c>
      <c r="R275" s="29" t="str">
        <f>IF(ROW()&lt;COUNTIF(Inhalte_Container!$A:$A,'Erbrachte Vorleistungen'!$G$6)+ROW($O$6),INDEX(Inhalte_Container!A:A,MATCH('Erbrachte Vorleistungen'!$G$6,Inhalte_Container!$A:$A,0)+ROW()-6),"")</f>
        <v/>
      </c>
      <c r="S275" s="29" t="str">
        <f>IF(ROW()&lt;COUNTIF(Inhalte_Container!$A:$A,'Erbrachte Vorleistungen'!$G$6)+ROW($O$6),INDEX(Inhalte_Container!F:F,MATCH('Erbrachte Vorleistungen'!$G$6,Inhalte_Container!$A:$A,0)+ROW()-6),"")</f>
        <v/>
      </c>
      <c r="T275" s="29" t="str">
        <f>IF(ROW()&lt;COUNTIF(Inhalte_Container!$A:$A,'Erbrachte Vorleistungen'!$G$6)+ROW($O$6),INDEX(Inhalte_Container!I:I,MATCH('Erbrachte Vorleistungen'!$G$6,Inhalte_Container!$A:$A,0)+ROW()-6),"")</f>
        <v/>
      </c>
      <c r="U275" s="29" t="str">
        <f>IF(ROW()&lt;COUNTIF(Inhalte_Container!$A:$A,'Erbrachte Vorleistungen'!$G$6)+ROW($O$6),INDEX(Inhalte_Container!N:N,MATCH('Erbrachte Vorleistungen'!$G$6,Inhalte_Container!$A:$A,0)+ROW()-6),"")</f>
        <v/>
      </c>
      <c r="V275" t="str">
        <f t="shared" si="10"/>
        <v/>
      </c>
    </row>
    <row r="276" spans="14:22" x14ac:dyDescent="0.25">
      <c r="N276" s="30" t="str">
        <f t="shared" si="9"/>
        <v/>
      </c>
      <c r="R276" s="29" t="str">
        <f>IF(ROW()&lt;COUNTIF(Inhalte_Container!$A:$A,'Erbrachte Vorleistungen'!$G$6)+ROW($O$6),INDEX(Inhalte_Container!A:A,MATCH('Erbrachte Vorleistungen'!$G$6,Inhalte_Container!$A:$A,0)+ROW()-6),"")</f>
        <v/>
      </c>
      <c r="S276" s="29" t="str">
        <f>IF(ROW()&lt;COUNTIF(Inhalte_Container!$A:$A,'Erbrachte Vorleistungen'!$G$6)+ROW($O$6),INDEX(Inhalte_Container!F:F,MATCH('Erbrachte Vorleistungen'!$G$6,Inhalte_Container!$A:$A,0)+ROW()-6),"")</f>
        <v/>
      </c>
      <c r="T276" s="29" t="str">
        <f>IF(ROW()&lt;COUNTIF(Inhalte_Container!$A:$A,'Erbrachte Vorleistungen'!$G$6)+ROW($O$6),INDEX(Inhalte_Container!I:I,MATCH('Erbrachte Vorleistungen'!$G$6,Inhalte_Container!$A:$A,0)+ROW()-6),"")</f>
        <v/>
      </c>
      <c r="U276" s="29" t="str">
        <f>IF(ROW()&lt;COUNTIF(Inhalte_Container!$A:$A,'Erbrachte Vorleistungen'!$G$6)+ROW($O$6),INDEX(Inhalte_Container!N:N,MATCH('Erbrachte Vorleistungen'!$G$6,Inhalte_Container!$A:$A,0)+ROW()-6),"")</f>
        <v/>
      </c>
      <c r="V276" t="str">
        <f t="shared" si="10"/>
        <v/>
      </c>
    </row>
    <row r="277" spans="14:22" x14ac:dyDescent="0.25">
      <c r="N277" s="30" t="str">
        <f t="shared" si="9"/>
        <v/>
      </c>
      <c r="R277" s="29" t="str">
        <f>IF(ROW()&lt;COUNTIF(Inhalte_Container!$A:$A,'Erbrachte Vorleistungen'!$G$6)+ROW($O$6),INDEX(Inhalte_Container!A:A,MATCH('Erbrachte Vorleistungen'!$G$6,Inhalte_Container!$A:$A,0)+ROW()-6),"")</f>
        <v/>
      </c>
      <c r="S277" s="29" t="str">
        <f>IF(ROW()&lt;COUNTIF(Inhalte_Container!$A:$A,'Erbrachte Vorleistungen'!$G$6)+ROW($O$6),INDEX(Inhalte_Container!F:F,MATCH('Erbrachte Vorleistungen'!$G$6,Inhalte_Container!$A:$A,0)+ROW()-6),"")</f>
        <v/>
      </c>
      <c r="T277" s="29" t="str">
        <f>IF(ROW()&lt;COUNTIF(Inhalte_Container!$A:$A,'Erbrachte Vorleistungen'!$G$6)+ROW($O$6),INDEX(Inhalte_Container!I:I,MATCH('Erbrachte Vorleistungen'!$G$6,Inhalte_Container!$A:$A,0)+ROW()-6),"")</f>
        <v/>
      </c>
      <c r="U277" s="29" t="str">
        <f>IF(ROW()&lt;COUNTIF(Inhalte_Container!$A:$A,'Erbrachte Vorleistungen'!$G$6)+ROW($O$6),INDEX(Inhalte_Container!N:N,MATCH('Erbrachte Vorleistungen'!$G$6,Inhalte_Container!$A:$A,0)+ROW()-6),"")</f>
        <v/>
      </c>
      <c r="V277" t="str">
        <f t="shared" si="10"/>
        <v/>
      </c>
    </row>
    <row r="278" spans="14:22" x14ac:dyDescent="0.25">
      <c r="N278" s="30" t="str">
        <f t="shared" si="9"/>
        <v/>
      </c>
      <c r="R278" s="29" t="str">
        <f>IF(ROW()&lt;COUNTIF(Inhalte_Container!$A:$A,'Erbrachte Vorleistungen'!$G$6)+ROW($O$6),INDEX(Inhalte_Container!A:A,MATCH('Erbrachte Vorleistungen'!$G$6,Inhalte_Container!$A:$A,0)+ROW()-6),"")</f>
        <v/>
      </c>
      <c r="S278" s="29" t="str">
        <f>IF(ROW()&lt;COUNTIF(Inhalte_Container!$A:$A,'Erbrachte Vorleistungen'!$G$6)+ROW($O$6),INDEX(Inhalte_Container!F:F,MATCH('Erbrachte Vorleistungen'!$G$6,Inhalte_Container!$A:$A,0)+ROW()-6),"")</f>
        <v/>
      </c>
      <c r="T278" s="29" t="str">
        <f>IF(ROW()&lt;COUNTIF(Inhalte_Container!$A:$A,'Erbrachte Vorleistungen'!$G$6)+ROW($O$6),INDEX(Inhalte_Container!I:I,MATCH('Erbrachte Vorleistungen'!$G$6,Inhalte_Container!$A:$A,0)+ROW()-6),"")</f>
        <v/>
      </c>
      <c r="U278" s="29" t="str">
        <f>IF(ROW()&lt;COUNTIF(Inhalte_Container!$A:$A,'Erbrachte Vorleistungen'!$G$6)+ROW($O$6),INDEX(Inhalte_Container!N:N,MATCH('Erbrachte Vorleistungen'!$G$6,Inhalte_Container!$A:$A,0)+ROW()-6),"")</f>
        <v/>
      </c>
      <c r="V278" t="str">
        <f t="shared" si="10"/>
        <v/>
      </c>
    </row>
    <row r="279" spans="14:22" x14ac:dyDescent="0.25">
      <c r="N279" s="30" t="str">
        <f t="shared" si="9"/>
        <v/>
      </c>
      <c r="R279" s="29" t="str">
        <f>IF(ROW()&lt;COUNTIF(Inhalte_Container!$A:$A,'Erbrachte Vorleistungen'!$G$6)+ROW($O$6),INDEX(Inhalte_Container!A:A,MATCH('Erbrachte Vorleistungen'!$G$6,Inhalte_Container!$A:$A,0)+ROW()-6),"")</f>
        <v/>
      </c>
      <c r="S279" s="29" t="str">
        <f>IF(ROW()&lt;COUNTIF(Inhalte_Container!$A:$A,'Erbrachte Vorleistungen'!$G$6)+ROW($O$6),INDEX(Inhalte_Container!F:F,MATCH('Erbrachte Vorleistungen'!$G$6,Inhalte_Container!$A:$A,0)+ROW()-6),"")</f>
        <v/>
      </c>
      <c r="T279" s="29" t="str">
        <f>IF(ROW()&lt;COUNTIF(Inhalte_Container!$A:$A,'Erbrachte Vorleistungen'!$G$6)+ROW($O$6),INDEX(Inhalte_Container!I:I,MATCH('Erbrachte Vorleistungen'!$G$6,Inhalte_Container!$A:$A,0)+ROW()-6),"")</f>
        <v/>
      </c>
      <c r="U279" s="29" t="str">
        <f>IF(ROW()&lt;COUNTIF(Inhalte_Container!$A:$A,'Erbrachte Vorleistungen'!$G$6)+ROW($O$6),INDEX(Inhalte_Container!N:N,MATCH('Erbrachte Vorleistungen'!$G$6,Inhalte_Container!$A:$A,0)+ROW()-6),"")</f>
        <v/>
      </c>
      <c r="V279" t="str">
        <f t="shared" si="10"/>
        <v/>
      </c>
    </row>
    <row r="280" spans="14:22" x14ac:dyDescent="0.25">
      <c r="N280" s="30" t="str">
        <f t="shared" si="9"/>
        <v/>
      </c>
      <c r="R280" s="29" t="str">
        <f>IF(ROW()&lt;COUNTIF(Inhalte_Container!$A:$A,'Erbrachte Vorleistungen'!$G$6)+ROW($O$6),INDEX(Inhalte_Container!A:A,MATCH('Erbrachte Vorleistungen'!$G$6,Inhalte_Container!$A:$A,0)+ROW()-6),"")</f>
        <v/>
      </c>
      <c r="S280" s="29" t="str">
        <f>IF(ROW()&lt;COUNTIF(Inhalte_Container!$A:$A,'Erbrachte Vorleistungen'!$G$6)+ROW($O$6),INDEX(Inhalte_Container!F:F,MATCH('Erbrachte Vorleistungen'!$G$6,Inhalte_Container!$A:$A,0)+ROW()-6),"")</f>
        <v/>
      </c>
      <c r="T280" s="29" t="str">
        <f>IF(ROW()&lt;COUNTIF(Inhalte_Container!$A:$A,'Erbrachte Vorleistungen'!$G$6)+ROW($O$6),INDEX(Inhalte_Container!I:I,MATCH('Erbrachte Vorleistungen'!$G$6,Inhalte_Container!$A:$A,0)+ROW()-6),"")</f>
        <v/>
      </c>
      <c r="U280" s="29" t="str">
        <f>IF(ROW()&lt;COUNTIF(Inhalte_Container!$A:$A,'Erbrachte Vorleistungen'!$G$6)+ROW($O$6),INDEX(Inhalte_Container!N:N,MATCH('Erbrachte Vorleistungen'!$G$6,Inhalte_Container!$A:$A,0)+ROW()-6),"")</f>
        <v/>
      </c>
      <c r="V280" t="str">
        <f t="shared" si="10"/>
        <v/>
      </c>
    </row>
    <row r="281" spans="14:22" x14ac:dyDescent="0.25">
      <c r="N281" s="30" t="str">
        <f t="shared" si="9"/>
        <v/>
      </c>
      <c r="R281" s="29" t="str">
        <f>IF(ROW()&lt;COUNTIF(Inhalte_Container!$A:$A,'Erbrachte Vorleistungen'!$G$6)+ROW($O$6),INDEX(Inhalte_Container!A:A,MATCH('Erbrachte Vorleistungen'!$G$6,Inhalte_Container!$A:$A,0)+ROW()-6),"")</f>
        <v/>
      </c>
      <c r="S281" s="29" t="str">
        <f>IF(ROW()&lt;COUNTIF(Inhalte_Container!$A:$A,'Erbrachte Vorleistungen'!$G$6)+ROW($O$6),INDEX(Inhalte_Container!F:F,MATCH('Erbrachte Vorleistungen'!$G$6,Inhalte_Container!$A:$A,0)+ROW()-6),"")</f>
        <v/>
      </c>
      <c r="T281" s="29" t="str">
        <f>IF(ROW()&lt;COUNTIF(Inhalte_Container!$A:$A,'Erbrachte Vorleistungen'!$G$6)+ROW($O$6),INDEX(Inhalte_Container!I:I,MATCH('Erbrachte Vorleistungen'!$G$6,Inhalte_Container!$A:$A,0)+ROW()-6),"")</f>
        <v/>
      </c>
      <c r="U281" s="29" t="str">
        <f>IF(ROW()&lt;COUNTIF(Inhalte_Container!$A:$A,'Erbrachte Vorleistungen'!$G$6)+ROW($O$6),INDEX(Inhalte_Container!N:N,MATCH('Erbrachte Vorleistungen'!$G$6,Inhalte_Container!$A:$A,0)+ROW()-6),"")</f>
        <v/>
      </c>
      <c r="V281" t="str">
        <f t="shared" si="10"/>
        <v/>
      </c>
    </row>
    <row r="282" spans="14:22" x14ac:dyDescent="0.25">
      <c r="N282" s="30" t="str">
        <f t="shared" si="9"/>
        <v/>
      </c>
      <c r="R282" s="29" t="str">
        <f>IF(ROW()&lt;COUNTIF(Inhalte_Container!$A:$A,'Erbrachte Vorleistungen'!$G$6)+ROW($O$6),INDEX(Inhalte_Container!A:A,MATCH('Erbrachte Vorleistungen'!$G$6,Inhalte_Container!$A:$A,0)+ROW()-6),"")</f>
        <v/>
      </c>
      <c r="S282" s="29" t="str">
        <f>IF(ROW()&lt;COUNTIF(Inhalte_Container!$A:$A,'Erbrachte Vorleistungen'!$G$6)+ROW($O$6),INDEX(Inhalte_Container!F:F,MATCH('Erbrachte Vorleistungen'!$G$6,Inhalte_Container!$A:$A,0)+ROW()-6),"")</f>
        <v/>
      </c>
      <c r="T282" s="29" t="str">
        <f>IF(ROW()&lt;COUNTIF(Inhalte_Container!$A:$A,'Erbrachte Vorleistungen'!$G$6)+ROW($O$6),INDEX(Inhalte_Container!I:I,MATCH('Erbrachte Vorleistungen'!$G$6,Inhalte_Container!$A:$A,0)+ROW()-6),"")</f>
        <v/>
      </c>
      <c r="U282" s="29" t="str">
        <f>IF(ROW()&lt;COUNTIF(Inhalte_Container!$A:$A,'Erbrachte Vorleistungen'!$G$6)+ROW($O$6),INDEX(Inhalte_Container!N:N,MATCH('Erbrachte Vorleistungen'!$G$6,Inhalte_Container!$A:$A,0)+ROW()-6),"")</f>
        <v/>
      </c>
      <c r="V282" t="str">
        <f t="shared" si="10"/>
        <v/>
      </c>
    </row>
    <row r="283" spans="14:22" x14ac:dyDescent="0.25">
      <c r="N283" s="30" t="str">
        <f t="shared" si="9"/>
        <v/>
      </c>
      <c r="R283" s="29" t="str">
        <f>IF(ROW()&lt;COUNTIF(Inhalte_Container!$A:$A,'Erbrachte Vorleistungen'!$G$6)+ROW($O$6),INDEX(Inhalte_Container!A:A,MATCH('Erbrachte Vorleistungen'!$G$6,Inhalte_Container!$A:$A,0)+ROW()-6),"")</f>
        <v/>
      </c>
      <c r="S283" s="29" t="str">
        <f>IF(ROW()&lt;COUNTIF(Inhalte_Container!$A:$A,'Erbrachte Vorleistungen'!$G$6)+ROW($O$6),INDEX(Inhalte_Container!F:F,MATCH('Erbrachte Vorleistungen'!$G$6,Inhalte_Container!$A:$A,0)+ROW()-6),"")</f>
        <v/>
      </c>
      <c r="T283" s="29" t="str">
        <f>IF(ROW()&lt;COUNTIF(Inhalte_Container!$A:$A,'Erbrachte Vorleistungen'!$G$6)+ROW($O$6),INDEX(Inhalte_Container!I:I,MATCH('Erbrachte Vorleistungen'!$G$6,Inhalte_Container!$A:$A,0)+ROW()-6),"")</f>
        <v/>
      </c>
      <c r="U283" s="29" t="str">
        <f>IF(ROW()&lt;COUNTIF(Inhalte_Container!$A:$A,'Erbrachte Vorleistungen'!$G$6)+ROW($O$6),INDEX(Inhalte_Container!N:N,MATCH('Erbrachte Vorleistungen'!$G$6,Inhalte_Container!$A:$A,0)+ROW()-6),"")</f>
        <v/>
      </c>
      <c r="V283" t="str">
        <f t="shared" si="10"/>
        <v/>
      </c>
    </row>
    <row r="284" spans="14:22" x14ac:dyDescent="0.25">
      <c r="N284" s="30" t="str">
        <f t="shared" si="9"/>
        <v/>
      </c>
      <c r="R284" s="29" t="str">
        <f>IF(ROW()&lt;COUNTIF(Inhalte_Container!$A:$A,'Erbrachte Vorleistungen'!$G$6)+ROW($O$6),INDEX(Inhalte_Container!A:A,MATCH('Erbrachte Vorleistungen'!$G$6,Inhalte_Container!$A:$A,0)+ROW()-6),"")</f>
        <v/>
      </c>
      <c r="S284" s="29" t="str">
        <f>IF(ROW()&lt;COUNTIF(Inhalte_Container!$A:$A,'Erbrachte Vorleistungen'!$G$6)+ROW($O$6),INDEX(Inhalte_Container!F:F,MATCH('Erbrachte Vorleistungen'!$G$6,Inhalte_Container!$A:$A,0)+ROW()-6),"")</f>
        <v/>
      </c>
      <c r="T284" s="29" t="str">
        <f>IF(ROW()&lt;COUNTIF(Inhalte_Container!$A:$A,'Erbrachte Vorleistungen'!$G$6)+ROW($O$6),INDEX(Inhalte_Container!I:I,MATCH('Erbrachte Vorleistungen'!$G$6,Inhalte_Container!$A:$A,0)+ROW()-6),"")</f>
        <v/>
      </c>
      <c r="U284" s="29" t="str">
        <f>IF(ROW()&lt;COUNTIF(Inhalte_Container!$A:$A,'Erbrachte Vorleistungen'!$G$6)+ROW($O$6),INDEX(Inhalte_Container!N:N,MATCH('Erbrachte Vorleistungen'!$G$6,Inhalte_Container!$A:$A,0)+ROW()-6),"")</f>
        <v/>
      </c>
      <c r="V284" t="str">
        <f t="shared" si="10"/>
        <v/>
      </c>
    </row>
    <row r="285" spans="14:22" x14ac:dyDescent="0.25">
      <c r="N285" s="30" t="str">
        <f t="shared" si="9"/>
        <v/>
      </c>
      <c r="R285" s="29" t="str">
        <f>IF(ROW()&lt;COUNTIF(Inhalte_Container!$A:$A,'Erbrachte Vorleistungen'!$G$6)+ROW($O$6),INDEX(Inhalte_Container!A:A,MATCH('Erbrachte Vorleistungen'!$G$6,Inhalte_Container!$A:$A,0)+ROW()-6),"")</f>
        <v/>
      </c>
      <c r="S285" s="29" t="str">
        <f>IF(ROW()&lt;COUNTIF(Inhalte_Container!$A:$A,'Erbrachte Vorleistungen'!$G$6)+ROW($O$6),INDEX(Inhalte_Container!F:F,MATCH('Erbrachte Vorleistungen'!$G$6,Inhalte_Container!$A:$A,0)+ROW()-6),"")</f>
        <v/>
      </c>
      <c r="T285" s="29" t="str">
        <f>IF(ROW()&lt;COUNTIF(Inhalte_Container!$A:$A,'Erbrachte Vorleistungen'!$G$6)+ROW($O$6),INDEX(Inhalte_Container!I:I,MATCH('Erbrachte Vorleistungen'!$G$6,Inhalte_Container!$A:$A,0)+ROW()-6),"")</f>
        <v/>
      </c>
      <c r="U285" s="29" t="str">
        <f>IF(ROW()&lt;COUNTIF(Inhalte_Container!$A:$A,'Erbrachte Vorleistungen'!$G$6)+ROW($O$6),INDEX(Inhalte_Container!N:N,MATCH('Erbrachte Vorleistungen'!$G$6,Inhalte_Container!$A:$A,0)+ROW()-6),"")</f>
        <v/>
      </c>
      <c r="V285" t="str">
        <f t="shared" si="10"/>
        <v/>
      </c>
    </row>
    <row r="286" spans="14:22" x14ac:dyDescent="0.25">
      <c r="N286" s="30" t="str">
        <f t="shared" si="9"/>
        <v/>
      </c>
      <c r="R286" s="29" t="str">
        <f>IF(ROW()&lt;COUNTIF(Inhalte_Container!$A:$A,'Erbrachte Vorleistungen'!$G$6)+ROW($O$6),INDEX(Inhalte_Container!A:A,MATCH('Erbrachte Vorleistungen'!$G$6,Inhalte_Container!$A:$A,0)+ROW()-6),"")</f>
        <v/>
      </c>
      <c r="S286" s="29" t="str">
        <f>IF(ROW()&lt;COUNTIF(Inhalte_Container!$A:$A,'Erbrachte Vorleistungen'!$G$6)+ROW($O$6),INDEX(Inhalte_Container!F:F,MATCH('Erbrachte Vorleistungen'!$G$6,Inhalte_Container!$A:$A,0)+ROW()-6),"")</f>
        <v/>
      </c>
      <c r="T286" s="29" t="str">
        <f>IF(ROW()&lt;COUNTIF(Inhalte_Container!$A:$A,'Erbrachte Vorleistungen'!$G$6)+ROW($O$6),INDEX(Inhalte_Container!I:I,MATCH('Erbrachte Vorleistungen'!$G$6,Inhalte_Container!$A:$A,0)+ROW()-6),"")</f>
        <v/>
      </c>
      <c r="U286" s="29" t="str">
        <f>IF(ROW()&lt;COUNTIF(Inhalte_Container!$A:$A,'Erbrachte Vorleistungen'!$G$6)+ROW($O$6),INDEX(Inhalte_Container!N:N,MATCH('Erbrachte Vorleistungen'!$G$6,Inhalte_Container!$A:$A,0)+ROW()-6),"")</f>
        <v/>
      </c>
      <c r="V286" t="str">
        <f t="shared" si="10"/>
        <v/>
      </c>
    </row>
    <row r="287" spans="14:22" x14ac:dyDescent="0.25">
      <c r="N287" s="30" t="str">
        <f t="shared" si="9"/>
        <v/>
      </c>
      <c r="R287" s="29" t="str">
        <f>IF(ROW()&lt;COUNTIF(Inhalte_Container!$A:$A,'Erbrachte Vorleistungen'!$G$6)+ROW($O$6),INDEX(Inhalte_Container!A:A,MATCH('Erbrachte Vorleistungen'!$G$6,Inhalte_Container!$A:$A,0)+ROW()-6),"")</f>
        <v/>
      </c>
      <c r="S287" s="29" t="str">
        <f>IF(ROW()&lt;COUNTIF(Inhalte_Container!$A:$A,'Erbrachte Vorleistungen'!$G$6)+ROW($O$6),INDEX(Inhalte_Container!F:F,MATCH('Erbrachte Vorleistungen'!$G$6,Inhalte_Container!$A:$A,0)+ROW()-6),"")</f>
        <v/>
      </c>
      <c r="T287" s="29" t="str">
        <f>IF(ROW()&lt;COUNTIF(Inhalte_Container!$A:$A,'Erbrachte Vorleistungen'!$G$6)+ROW($O$6),INDEX(Inhalte_Container!I:I,MATCH('Erbrachte Vorleistungen'!$G$6,Inhalte_Container!$A:$A,0)+ROW()-6),"")</f>
        <v/>
      </c>
      <c r="U287" s="29" t="str">
        <f>IF(ROW()&lt;COUNTIF(Inhalte_Container!$A:$A,'Erbrachte Vorleistungen'!$G$6)+ROW($O$6),INDEX(Inhalte_Container!N:N,MATCH('Erbrachte Vorleistungen'!$G$6,Inhalte_Container!$A:$A,0)+ROW()-6),"")</f>
        <v/>
      </c>
      <c r="V287" t="str">
        <f t="shared" si="10"/>
        <v/>
      </c>
    </row>
    <row r="288" spans="14:22" x14ac:dyDescent="0.25">
      <c r="N288" s="30" t="str">
        <f t="shared" si="9"/>
        <v/>
      </c>
      <c r="R288" s="29" t="str">
        <f>IF(ROW()&lt;COUNTIF(Inhalte_Container!$A:$A,'Erbrachte Vorleistungen'!$G$6)+ROW($O$6),INDEX(Inhalte_Container!A:A,MATCH('Erbrachte Vorleistungen'!$G$6,Inhalte_Container!$A:$A,0)+ROW()-6),"")</f>
        <v/>
      </c>
      <c r="S288" s="29" t="str">
        <f>IF(ROW()&lt;COUNTIF(Inhalte_Container!$A:$A,'Erbrachte Vorleistungen'!$G$6)+ROW($O$6),INDEX(Inhalte_Container!F:F,MATCH('Erbrachte Vorleistungen'!$G$6,Inhalte_Container!$A:$A,0)+ROW()-6),"")</f>
        <v/>
      </c>
      <c r="T288" s="29" t="str">
        <f>IF(ROW()&lt;COUNTIF(Inhalte_Container!$A:$A,'Erbrachte Vorleistungen'!$G$6)+ROW($O$6),INDEX(Inhalte_Container!I:I,MATCH('Erbrachte Vorleistungen'!$G$6,Inhalte_Container!$A:$A,0)+ROW()-6),"")</f>
        <v/>
      </c>
      <c r="U288" s="29" t="str">
        <f>IF(ROW()&lt;COUNTIF(Inhalte_Container!$A:$A,'Erbrachte Vorleistungen'!$G$6)+ROW($O$6),INDEX(Inhalte_Container!N:N,MATCH('Erbrachte Vorleistungen'!$G$6,Inhalte_Container!$A:$A,0)+ROW()-6),"")</f>
        <v/>
      </c>
      <c r="V288" t="str">
        <f t="shared" si="10"/>
        <v/>
      </c>
    </row>
    <row r="289" spans="14:22" x14ac:dyDescent="0.25">
      <c r="N289" s="30" t="str">
        <f t="shared" si="9"/>
        <v/>
      </c>
      <c r="R289" s="29" t="str">
        <f>IF(ROW()&lt;COUNTIF(Inhalte_Container!$A:$A,'Erbrachte Vorleistungen'!$G$6)+ROW($O$6),INDEX(Inhalte_Container!A:A,MATCH('Erbrachte Vorleistungen'!$G$6,Inhalte_Container!$A:$A,0)+ROW()-6),"")</f>
        <v/>
      </c>
      <c r="S289" s="29" t="str">
        <f>IF(ROW()&lt;COUNTIF(Inhalte_Container!$A:$A,'Erbrachte Vorleistungen'!$G$6)+ROW($O$6),INDEX(Inhalte_Container!F:F,MATCH('Erbrachte Vorleistungen'!$G$6,Inhalte_Container!$A:$A,0)+ROW()-6),"")</f>
        <v/>
      </c>
      <c r="T289" s="29" t="str">
        <f>IF(ROW()&lt;COUNTIF(Inhalte_Container!$A:$A,'Erbrachte Vorleistungen'!$G$6)+ROW($O$6),INDEX(Inhalte_Container!I:I,MATCH('Erbrachte Vorleistungen'!$G$6,Inhalte_Container!$A:$A,0)+ROW()-6),"")</f>
        <v/>
      </c>
      <c r="U289" s="29" t="str">
        <f>IF(ROW()&lt;COUNTIF(Inhalte_Container!$A:$A,'Erbrachte Vorleistungen'!$G$6)+ROW($O$6),INDEX(Inhalte_Container!N:N,MATCH('Erbrachte Vorleistungen'!$G$6,Inhalte_Container!$A:$A,0)+ROW()-6),"")</f>
        <v/>
      </c>
      <c r="V289" t="str">
        <f t="shared" si="10"/>
        <v/>
      </c>
    </row>
    <row r="290" spans="14:22" x14ac:dyDescent="0.25">
      <c r="N290" s="30" t="str">
        <f t="shared" si="9"/>
        <v/>
      </c>
      <c r="R290" s="29" t="str">
        <f>IF(ROW()&lt;COUNTIF(Inhalte_Container!$A:$A,'Erbrachte Vorleistungen'!$G$6)+ROW($O$6),INDEX(Inhalte_Container!A:A,MATCH('Erbrachte Vorleistungen'!$G$6,Inhalte_Container!$A:$A,0)+ROW()-6),"")</f>
        <v/>
      </c>
      <c r="S290" s="29" t="str">
        <f>IF(ROW()&lt;COUNTIF(Inhalte_Container!$A:$A,'Erbrachte Vorleistungen'!$G$6)+ROW($O$6),INDEX(Inhalte_Container!F:F,MATCH('Erbrachte Vorleistungen'!$G$6,Inhalte_Container!$A:$A,0)+ROW()-6),"")</f>
        <v/>
      </c>
      <c r="T290" s="29" t="str">
        <f>IF(ROW()&lt;COUNTIF(Inhalte_Container!$A:$A,'Erbrachte Vorleistungen'!$G$6)+ROW($O$6),INDEX(Inhalte_Container!I:I,MATCH('Erbrachte Vorleistungen'!$G$6,Inhalte_Container!$A:$A,0)+ROW()-6),"")</f>
        <v/>
      </c>
      <c r="U290" s="29" t="str">
        <f>IF(ROW()&lt;COUNTIF(Inhalte_Container!$A:$A,'Erbrachte Vorleistungen'!$G$6)+ROW($O$6),INDEX(Inhalte_Container!N:N,MATCH('Erbrachte Vorleistungen'!$G$6,Inhalte_Container!$A:$A,0)+ROW()-6),"")</f>
        <v/>
      </c>
      <c r="V290" t="str">
        <f t="shared" si="10"/>
        <v/>
      </c>
    </row>
    <row r="291" spans="14:22" x14ac:dyDescent="0.25">
      <c r="N291" s="30" t="str">
        <f t="shared" si="9"/>
        <v/>
      </c>
      <c r="R291" s="29" t="str">
        <f>IF(ROW()&lt;COUNTIF(Inhalte_Container!$A:$A,'Erbrachte Vorleistungen'!$G$6)+ROW($O$6),INDEX(Inhalte_Container!A:A,MATCH('Erbrachte Vorleistungen'!$G$6,Inhalte_Container!$A:$A,0)+ROW()-6),"")</f>
        <v/>
      </c>
      <c r="S291" s="29" t="str">
        <f>IF(ROW()&lt;COUNTIF(Inhalte_Container!$A:$A,'Erbrachte Vorleistungen'!$G$6)+ROW($O$6),INDEX(Inhalte_Container!F:F,MATCH('Erbrachte Vorleistungen'!$G$6,Inhalte_Container!$A:$A,0)+ROW()-6),"")</f>
        <v/>
      </c>
      <c r="T291" s="29" t="str">
        <f>IF(ROW()&lt;COUNTIF(Inhalte_Container!$A:$A,'Erbrachte Vorleistungen'!$G$6)+ROW($O$6),INDEX(Inhalte_Container!I:I,MATCH('Erbrachte Vorleistungen'!$G$6,Inhalte_Container!$A:$A,0)+ROW()-6),"")</f>
        <v/>
      </c>
      <c r="U291" s="29" t="str">
        <f>IF(ROW()&lt;COUNTIF(Inhalte_Container!$A:$A,'Erbrachte Vorleistungen'!$G$6)+ROW($O$6),INDEX(Inhalte_Container!N:N,MATCH('Erbrachte Vorleistungen'!$G$6,Inhalte_Container!$A:$A,0)+ROW()-6),"")</f>
        <v/>
      </c>
      <c r="V291" t="str">
        <f t="shared" si="10"/>
        <v/>
      </c>
    </row>
    <row r="292" spans="14:22" x14ac:dyDescent="0.25">
      <c r="N292" s="30" t="str">
        <f t="shared" si="9"/>
        <v/>
      </c>
      <c r="R292" s="29" t="str">
        <f>IF(ROW()&lt;COUNTIF(Inhalte_Container!$A:$A,'Erbrachte Vorleistungen'!$G$6)+ROW($O$6),INDEX(Inhalte_Container!A:A,MATCH('Erbrachte Vorleistungen'!$G$6,Inhalte_Container!$A:$A,0)+ROW()-6),"")</f>
        <v/>
      </c>
      <c r="S292" s="29" t="str">
        <f>IF(ROW()&lt;COUNTIF(Inhalte_Container!$A:$A,'Erbrachte Vorleistungen'!$G$6)+ROW($O$6),INDEX(Inhalte_Container!F:F,MATCH('Erbrachte Vorleistungen'!$G$6,Inhalte_Container!$A:$A,0)+ROW()-6),"")</f>
        <v/>
      </c>
      <c r="T292" s="29" t="str">
        <f>IF(ROW()&lt;COUNTIF(Inhalte_Container!$A:$A,'Erbrachte Vorleistungen'!$G$6)+ROW($O$6),INDEX(Inhalte_Container!I:I,MATCH('Erbrachte Vorleistungen'!$G$6,Inhalte_Container!$A:$A,0)+ROW()-6),"")</f>
        <v/>
      </c>
      <c r="U292" s="29" t="str">
        <f>IF(ROW()&lt;COUNTIF(Inhalte_Container!$A:$A,'Erbrachte Vorleistungen'!$G$6)+ROW($O$6),INDEX(Inhalte_Container!N:N,MATCH('Erbrachte Vorleistungen'!$G$6,Inhalte_Container!$A:$A,0)+ROW()-6),"")</f>
        <v/>
      </c>
      <c r="V292" t="str">
        <f t="shared" si="10"/>
        <v/>
      </c>
    </row>
    <row r="293" spans="14:22" x14ac:dyDescent="0.25">
      <c r="N293" s="30" t="str">
        <f t="shared" si="9"/>
        <v/>
      </c>
      <c r="R293" s="29" t="str">
        <f>IF(ROW()&lt;COUNTIF(Inhalte_Container!$A:$A,'Erbrachte Vorleistungen'!$G$6)+ROW($O$6),INDEX(Inhalte_Container!A:A,MATCH('Erbrachte Vorleistungen'!$G$6,Inhalte_Container!$A:$A,0)+ROW()-6),"")</f>
        <v/>
      </c>
      <c r="S293" s="29" t="str">
        <f>IF(ROW()&lt;COUNTIF(Inhalte_Container!$A:$A,'Erbrachte Vorleistungen'!$G$6)+ROW($O$6),INDEX(Inhalte_Container!F:F,MATCH('Erbrachte Vorleistungen'!$G$6,Inhalte_Container!$A:$A,0)+ROW()-6),"")</f>
        <v/>
      </c>
      <c r="T293" s="29" t="str">
        <f>IF(ROW()&lt;COUNTIF(Inhalte_Container!$A:$A,'Erbrachte Vorleistungen'!$G$6)+ROW($O$6),INDEX(Inhalte_Container!I:I,MATCH('Erbrachte Vorleistungen'!$G$6,Inhalte_Container!$A:$A,0)+ROW()-6),"")</f>
        <v/>
      </c>
      <c r="U293" s="29" t="str">
        <f>IF(ROW()&lt;COUNTIF(Inhalte_Container!$A:$A,'Erbrachte Vorleistungen'!$G$6)+ROW($O$6),INDEX(Inhalte_Container!N:N,MATCH('Erbrachte Vorleistungen'!$G$6,Inhalte_Container!$A:$A,0)+ROW()-6),"")</f>
        <v/>
      </c>
      <c r="V293" t="str">
        <f t="shared" si="10"/>
        <v/>
      </c>
    </row>
    <row r="294" spans="14:22" x14ac:dyDescent="0.25">
      <c r="N294" s="30" t="str">
        <f t="shared" si="9"/>
        <v/>
      </c>
      <c r="R294" s="29" t="str">
        <f>IF(ROW()&lt;COUNTIF(Inhalte_Container!$A:$A,'Erbrachte Vorleistungen'!$G$6)+ROW($O$6),INDEX(Inhalte_Container!A:A,MATCH('Erbrachte Vorleistungen'!$G$6,Inhalte_Container!$A:$A,0)+ROW()-6),"")</f>
        <v/>
      </c>
      <c r="S294" s="29" t="str">
        <f>IF(ROW()&lt;COUNTIF(Inhalte_Container!$A:$A,'Erbrachte Vorleistungen'!$G$6)+ROW($O$6),INDEX(Inhalte_Container!F:F,MATCH('Erbrachte Vorleistungen'!$G$6,Inhalte_Container!$A:$A,0)+ROW()-6),"")</f>
        <v/>
      </c>
      <c r="T294" s="29" t="str">
        <f>IF(ROW()&lt;COUNTIF(Inhalte_Container!$A:$A,'Erbrachte Vorleistungen'!$G$6)+ROW($O$6),INDEX(Inhalte_Container!I:I,MATCH('Erbrachte Vorleistungen'!$G$6,Inhalte_Container!$A:$A,0)+ROW()-6),"")</f>
        <v/>
      </c>
      <c r="U294" s="29" t="str">
        <f>IF(ROW()&lt;COUNTIF(Inhalte_Container!$A:$A,'Erbrachte Vorleistungen'!$G$6)+ROW($O$6),INDEX(Inhalte_Container!N:N,MATCH('Erbrachte Vorleistungen'!$G$6,Inhalte_Container!$A:$A,0)+ROW()-6),"")</f>
        <v/>
      </c>
      <c r="V294" t="str">
        <f t="shared" si="10"/>
        <v/>
      </c>
    </row>
    <row r="295" spans="14:22" x14ac:dyDescent="0.25">
      <c r="N295" s="30" t="str">
        <f t="shared" si="9"/>
        <v/>
      </c>
      <c r="R295" s="29" t="str">
        <f>IF(ROW()&lt;COUNTIF(Inhalte_Container!$A:$A,'Erbrachte Vorleistungen'!$G$6)+ROW($O$6),INDEX(Inhalte_Container!A:A,MATCH('Erbrachte Vorleistungen'!$G$6,Inhalte_Container!$A:$A,0)+ROW()-6),"")</f>
        <v/>
      </c>
      <c r="S295" s="29" t="str">
        <f>IF(ROW()&lt;COUNTIF(Inhalte_Container!$A:$A,'Erbrachte Vorleistungen'!$G$6)+ROW($O$6),INDEX(Inhalte_Container!F:F,MATCH('Erbrachte Vorleistungen'!$G$6,Inhalte_Container!$A:$A,0)+ROW()-6),"")</f>
        <v/>
      </c>
      <c r="T295" s="29" t="str">
        <f>IF(ROW()&lt;COUNTIF(Inhalte_Container!$A:$A,'Erbrachte Vorleistungen'!$G$6)+ROW($O$6),INDEX(Inhalte_Container!I:I,MATCH('Erbrachte Vorleistungen'!$G$6,Inhalte_Container!$A:$A,0)+ROW()-6),"")</f>
        <v/>
      </c>
      <c r="U295" s="29" t="str">
        <f>IF(ROW()&lt;COUNTIF(Inhalte_Container!$A:$A,'Erbrachte Vorleistungen'!$G$6)+ROW($O$6),INDEX(Inhalte_Container!N:N,MATCH('Erbrachte Vorleistungen'!$G$6,Inhalte_Container!$A:$A,0)+ROW()-6),"")</f>
        <v/>
      </c>
      <c r="V295" t="str">
        <f t="shared" si="10"/>
        <v/>
      </c>
    </row>
    <row r="296" spans="14:22" x14ac:dyDescent="0.25">
      <c r="N296" s="30" t="str">
        <f t="shared" si="9"/>
        <v/>
      </c>
      <c r="R296" s="29" t="str">
        <f>IF(ROW()&lt;COUNTIF(Inhalte_Container!$A:$A,'Erbrachte Vorleistungen'!$G$6)+ROW($O$6),INDEX(Inhalte_Container!A:A,MATCH('Erbrachte Vorleistungen'!$G$6,Inhalte_Container!$A:$A,0)+ROW()-6),"")</f>
        <v/>
      </c>
      <c r="S296" s="29" t="str">
        <f>IF(ROW()&lt;COUNTIF(Inhalte_Container!$A:$A,'Erbrachte Vorleistungen'!$G$6)+ROW($O$6),INDEX(Inhalte_Container!F:F,MATCH('Erbrachte Vorleistungen'!$G$6,Inhalte_Container!$A:$A,0)+ROW()-6),"")</f>
        <v/>
      </c>
      <c r="T296" s="29" t="str">
        <f>IF(ROW()&lt;COUNTIF(Inhalte_Container!$A:$A,'Erbrachte Vorleistungen'!$G$6)+ROW($O$6),INDEX(Inhalte_Container!I:I,MATCH('Erbrachte Vorleistungen'!$G$6,Inhalte_Container!$A:$A,0)+ROW()-6),"")</f>
        <v/>
      </c>
      <c r="U296" s="29" t="str">
        <f>IF(ROW()&lt;COUNTIF(Inhalte_Container!$A:$A,'Erbrachte Vorleistungen'!$G$6)+ROW($O$6),INDEX(Inhalte_Container!N:N,MATCH('Erbrachte Vorleistungen'!$G$6,Inhalte_Container!$A:$A,0)+ROW()-6),"")</f>
        <v/>
      </c>
      <c r="V296" t="str">
        <f t="shared" si="10"/>
        <v/>
      </c>
    </row>
    <row r="297" spans="14:22" x14ac:dyDescent="0.25">
      <c r="N297" s="30" t="str">
        <f t="shared" si="9"/>
        <v/>
      </c>
      <c r="R297" s="29" t="str">
        <f>IF(ROW()&lt;COUNTIF(Inhalte_Container!$A:$A,'Erbrachte Vorleistungen'!$G$6)+ROW($O$6),INDEX(Inhalte_Container!A:A,MATCH('Erbrachte Vorleistungen'!$G$6,Inhalte_Container!$A:$A,0)+ROW()-6),"")</f>
        <v/>
      </c>
      <c r="S297" s="29" t="str">
        <f>IF(ROW()&lt;COUNTIF(Inhalte_Container!$A:$A,'Erbrachte Vorleistungen'!$G$6)+ROW($O$6),INDEX(Inhalte_Container!F:F,MATCH('Erbrachte Vorleistungen'!$G$6,Inhalte_Container!$A:$A,0)+ROW()-6),"")</f>
        <v/>
      </c>
      <c r="T297" s="29" t="str">
        <f>IF(ROW()&lt;COUNTIF(Inhalte_Container!$A:$A,'Erbrachte Vorleistungen'!$G$6)+ROW($O$6),INDEX(Inhalte_Container!I:I,MATCH('Erbrachte Vorleistungen'!$G$6,Inhalte_Container!$A:$A,0)+ROW()-6),"")</f>
        <v/>
      </c>
      <c r="U297" s="29" t="str">
        <f>IF(ROW()&lt;COUNTIF(Inhalte_Container!$A:$A,'Erbrachte Vorleistungen'!$G$6)+ROW($O$6),INDEX(Inhalte_Container!N:N,MATCH('Erbrachte Vorleistungen'!$G$6,Inhalte_Container!$A:$A,0)+ROW()-6),"")</f>
        <v/>
      </c>
      <c r="V297" t="str">
        <f t="shared" si="10"/>
        <v/>
      </c>
    </row>
    <row r="298" spans="14:22" x14ac:dyDescent="0.25">
      <c r="N298" s="30" t="str">
        <f t="shared" si="9"/>
        <v/>
      </c>
      <c r="R298" s="29" t="str">
        <f>IF(ROW()&lt;COUNTIF(Inhalte_Container!$A:$A,'Erbrachte Vorleistungen'!$G$6)+ROW($O$6),INDEX(Inhalte_Container!A:A,MATCH('Erbrachte Vorleistungen'!$G$6,Inhalte_Container!$A:$A,0)+ROW()-6),"")</f>
        <v/>
      </c>
      <c r="S298" s="29" t="str">
        <f>IF(ROW()&lt;COUNTIF(Inhalte_Container!$A:$A,'Erbrachte Vorleistungen'!$G$6)+ROW($O$6),INDEX(Inhalte_Container!F:F,MATCH('Erbrachte Vorleistungen'!$G$6,Inhalte_Container!$A:$A,0)+ROW()-6),"")</f>
        <v/>
      </c>
      <c r="T298" s="29" t="str">
        <f>IF(ROW()&lt;COUNTIF(Inhalte_Container!$A:$A,'Erbrachte Vorleistungen'!$G$6)+ROW($O$6),INDEX(Inhalte_Container!I:I,MATCH('Erbrachte Vorleistungen'!$G$6,Inhalte_Container!$A:$A,0)+ROW()-6),"")</f>
        <v/>
      </c>
      <c r="U298" s="29" t="str">
        <f>IF(ROW()&lt;COUNTIF(Inhalte_Container!$A:$A,'Erbrachte Vorleistungen'!$G$6)+ROW($O$6),INDEX(Inhalte_Container!N:N,MATCH('Erbrachte Vorleistungen'!$G$6,Inhalte_Container!$A:$A,0)+ROW()-6),"")</f>
        <v/>
      </c>
      <c r="V298" t="str">
        <f t="shared" si="10"/>
        <v/>
      </c>
    </row>
    <row r="299" spans="14:22" x14ac:dyDescent="0.25">
      <c r="N299" s="30" t="str">
        <f t="shared" si="9"/>
        <v/>
      </c>
      <c r="R299" s="29" t="str">
        <f>IF(ROW()&lt;COUNTIF(Inhalte_Container!$A:$A,'Erbrachte Vorleistungen'!$G$6)+ROW($O$6),INDEX(Inhalte_Container!A:A,MATCH('Erbrachte Vorleistungen'!$G$6,Inhalte_Container!$A:$A,0)+ROW()-6),"")</f>
        <v/>
      </c>
      <c r="S299" s="29" t="str">
        <f>IF(ROW()&lt;COUNTIF(Inhalte_Container!$A:$A,'Erbrachte Vorleistungen'!$G$6)+ROW($O$6),INDEX(Inhalte_Container!F:F,MATCH('Erbrachte Vorleistungen'!$G$6,Inhalte_Container!$A:$A,0)+ROW()-6),"")</f>
        <v/>
      </c>
      <c r="T299" s="29" t="str">
        <f>IF(ROW()&lt;COUNTIF(Inhalte_Container!$A:$A,'Erbrachte Vorleistungen'!$G$6)+ROW($O$6),INDEX(Inhalte_Container!I:I,MATCH('Erbrachte Vorleistungen'!$G$6,Inhalte_Container!$A:$A,0)+ROW()-6),"")</f>
        <v/>
      </c>
      <c r="U299" s="29" t="str">
        <f>IF(ROW()&lt;COUNTIF(Inhalte_Container!$A:$A,'Erbrachte Vorleistungen'!$G$6)+ROW($O$6),INDEX(Inhalte_Container!N:N,MATCH('Erbrachte Vorleistungen'!$G$6,Inhalte_Container!$A:$A,0)+ROW()-6),"")</f>
        <v/>
      </c>
      <c r="V299" t="str">
        <f t="shared" si="10"/>
        <v/>
      </c>
    </row>
    <row r="300" spans="14:22" x14ac:dyDescent="0.25">
      <c r="N300" s="30" t="str">
        <f t="shared" si="9"/>
        <v/>
      </c>
      <c r="R300" s="29" t="str">
        <f>IF(ROW()&lt;COUNTIF(Inhalte_Container!$A:$A,'Erbrachte Vorleistungen'!$G$6)+ROW($O$6),INDEX(Inhalte_Container!A:A,MATCH('Erbrachte Vorleistungen'!$G$6,Inhalte_Container!$A:$A,0)+ROW()-6),"")</f>
        <v/>
      </c>
      <c r="S300" s="29" t="str">
        <f>IF(ROW()&lt;COUNTIF(Inhalte_Container!$A:$A,'Erbrachte Vorleistungen'!$G$6)+ROW($O$6),INDEX(Inhalte_Container!F:F,MATCH('Erbrachte Vorleistungen'!$G$6,Inhalte_Container!$A:$A,0)+ROW()-6),"")</f>
        <v/>
      </c>
      <c r="T300" s="29" t="str">
        <f>IF(ROW()&lt;COUNTIF(Inhalte_Container!$A:$A,'Erbrachte Vorleistungen'!$G$6)+ROW($O$6),INDEX(Inhalte_Container!I:I,MATCH('Erbrachte Vorleistungen'!$G$6,Inhalte_Container!$A:$A,0)+ROW()-6),"")</f>
        <v/>
      </c>
      <c r="U300" s="29" t="str">
        <f>IF(ROW()&lt;COUNTIF(Inhalte_Container!$A:$A,'Erbrachte Vorleistungen'!$G$6)+ROW($O$6),INDEX(Inhalte_Container!N:N,MATCH('Erbrachte Vorleistungen'!$G$6,Inhalte_Container!$A:$A,0)+ROW()-6),"")</f>
        <v/>
      </c>
      <c r="V300" t="str">
        <f t="shared" si="10"/>
        <v/>
      </c>
    </row>
    <row r="301" spans="14:22" x14ac:dyDescent="0.25">
      <c r="N301" s="30" t="str">
        <f t="shared" si="9"/>
        <v/>
      </c>
      <c r="R301" s="29" t="str">
        <f>IF(ROW()&lt;COUNTIF(Inhalte_Container!$A:$A,'Erbrachte Vorleistungen'!$G$6)+ROW($O$6),INDEX(Inhalte_Container!A:A,MATCH('Erbrachte Vorleistungen'!$G$6,Inhalte_Container!$A:$A,0)+ROW()-6),"")</f>
        <v/>
      </c>
      <c r="S301" s="29" t="str">
        <f>IF(ROW()&lt;COUNTIF(Inhalte_Container!$A:$A,'Erbrachte Vorleistungen'!$G$6)+ROW($O$6),INDEX(Inhalte_Container!F:F,MATCH('Erbrachte Vorleistungen'!$G$6,Inhalte_Container!$A:$A,0)+ROW()-6),"")</f>
        <v/>
      </c>
      <c r="T301" s="29" t="str">
        <f>IF(ROW()&lt;COUNTIF(Inhalte_Container!$A:$A,'Erbrachte Vorleistungen'!$G$6)+ROW($O$6),INDEX(Inhalte_Container!I:I,MATCH('Erbrachte Vorleistungen'!$G$6,Inhalte_Container!$A:$A,0)+ROW()-6),"")</f>
        <v/>
      </c>
      <c r="U301" s="29" t="str">
        <f>IF(ROW()&lt;COUNTIF(Inhalte_Container!$A:$A,'Erbrachte Vorleistungen'!$G$6)+ROW($O$6),INDEX(Inhalte_Container!N:N,MATCH('Erbrachte Vorleistungen'!$G$6,Inhalte_Container!$A:$A,0)+ROW()-6),"")</f>
        <v/>
      </c>
      <c r="V301" t="str">
        <f t="shared" si="10"/>
        <v/>
      </c>
    </row>
    <row r="302" spans="14:22" x14ac:dyDescent="0.25">
      <c r="N302" s="30" t="str">
        <f t="shared" si="9"/>
        <v/>
      </c>
      <c r="R302" s="29" t="str">
        <f>IF(ROW()&lt;COUNTIF(Inhalte_Container!$A:$A,'Erbrachte Vorleistungen'!$G$6)+ROW($O$6),INDEX(Inhalte_Container!A:A,MATCH('Erbrachte Vorleistungen'!$G$6,Inhalte_Container!$A:$A,0)+ROW()-6),"")</f>
        <v/>
      </c>
      <c r="S302" s="29" t="str">
        <f>IF(ROW()&lt;COUNTIF(Inhalte_Container!$A:$A,'Erbrachte Vorleistungen'!$G$6)+ROW($O$6),INDEX(Inhalte_Container!F:F,MATCH('Erbrachte Vorleistungen'!$G$6,Inhalte_Container!$A:$A,0)+ROW()-6),"")</f>
        <v/>
      </c>
      <c r="T302" s="29" t="str">
        <f>IF(ROW()&lt;COUNTIF(Inhalte_Container!$A:$A,'Erbrachte Vorleistungen'!$G$6)+ROW($O$6),INDEX(Inhalte_Container!I:I,MATCH('Erbrachte Vorleistungen'!$G$6,Inhalte_Container!$A:$A,0)+ROW()-6),"")</f>
        <v/>
      </c>
      <c r="U302" s="29" t="str">
        <f>IF(ROW()&lt;COUNTIF(Inhalte_Container!$A:$A,'Erbrachte Vorleistungen'!$G$6)+ROW($O$6),INDEX(Inhalte_Container!N:N,MATCH('Erbrachte Vorleistungen'!$G$6,Inhalte_Container!$A:$A,0)+ROW()-6),"")</f>
        <v/>
      </c>
      <c r="V302" t="str">
        <f t="shared" si="10"/>
        <v/>
      </c>
    </row>
    <row r="303" spans="14:22" x14ac:dyDescent="0.25">
      <c r="N303" s="30" t="str">
        <f t="shared" si="9"/>
        <v/>
      </c>
      <c r="R303" s="29" t="str">
        <f>IF(ROW()&lt;COUNTIF(Inhalte_Container!$A:$A,'Erbrachte Vorleistungen'!$G$6)+ROW($O$6),INDEX(Inhalte_Container!A:A,MATCH('Erbrachte Vorleistungen'!$G$6,Inhalte_Container!$A:$A,0)+ROW()-6),"")</f>
        <v/>
      </c>
      <c r="S303" s="29" t="str">
        <f>IF(ROW()&lt;COUNTIF(Inhalte_Container!$A:$A,'Erbrachte Vorleistungen'!$G$6)+ROW($O$6),INDEX(Inhalte_Container!F:F,MATCH('Erbrachte Vorleistungen'!$G$6,Inhalte_Container!$A:$A,0)+ROW()-6),"")</f>
        <v/>
      </c>
      <c r="T303" s="29" t="str">
        <f>IF(ROW()&lt;COUNTIF(Inhalte_Container!$A:$A,'Erbrachte Vorleistungen'!$G$6)+ROW($O$6),INDEX(Inhalte_Container!I:I,MATCH('Erbrachte Vorleistungen'!$G$6,Inhalte_Container!$A:$A,0)+ROW()-6),"")</f>
        <v/>
      </c>
      <c r="U303" s="29" t="str">
        <f>IF(ROW()&lt;COUNTIF(Inhalte_Container!$A:$A,'Erbrachte Vorleistungen'!$G$6)+ROW($O$6),INDEX(Inhalte_Container!N:N,MATCH('Erbrachte Vorleistungen'!$G$6,Inhalte_Container!$A:$A,0)+ROW()-6),"")</f>
        <v/>
      </c>
      <c r="V303" t="str">
        <f t="shared" si="10"/>
        <v/>
      </c>
    </row>
    <row r="304" spans="14:22" x14ac:dyDescent="0.25">
      <c r="N304" s="30" t="str">
        <f t="shared" si="9"/>
        <v/>
      </c>
      <c r="R304" s="29" t="str">
        <f>IF(ROW()&lt;COUNTIF(Inhalte_Container!$A:$A,'Erbrachte Vorleistungen'!$G$6)+ROW($O$6),INDEX(Inhalte_Container!A:A,MATCH('Erbrachte Vorleistungen'!$G$6,Inhalte_Container!$A:$A,0)+ROW()-6),"")</f>
        <v/>
      </c>
      <c r="S304" s="29" t="str">
        <f>IF(ROW()&lt;COUNTIF(Inhalte_Container!$A:$A,'Erbrachte Vorleistungen'!$G$6)+ROW($O$6),INDEX(Inhalte_Container!F:F,MATCH('Erbrachte Vorleistungen'!$G$6,Inhalte_Container!$A:$A,0)+ROW()-6),"")</f>
        <v/>
      </c>
      <c r="T304" s="29" t="str">
        <f>IF(ROW()&lt;COUNTIF(Inhalte_Container!$A:$A,'Erbrachte Vorleistungen'!$G$6)+ROW($O$6),INDEX(Inhalte_Container!I:I,MATCH('Erbrachte Vorleistungen'!$G$6,Inhalte_Container!$A:$A,0)+ROW()-6),"")</f>
        <v/>
      </c>
      <c r="U304" s="29" t="str">
        <f>IF(ROW()&lt;COUNTIF(Inhalte_Container!$A:$A,'Erbrachte Vorleistungen'!$G$6)+ROW($O$6),INDEX(Inhalte_Container!N:N,MATCH('Erbrachte Vorleistungen'!$G$6,Inhalte_Container!$A:$A,0)+ROW()-6),"")</f>
        <v/>
      </c>
      <c r="V304" t="str">
        <f t="shared" si="10"/>
        <v/>
      </c>
    </row>
    <row r="305" spans="14:22" x14ac:dyDescent="0.25">
      <c r="N305" s="30" t="str">
        <f t="shared" si="9"/>
        <v/>
      </c>
      <c r="R305" s="29" t="str">
        <f>IF(ROW()&lt;COUNTIF(Inhalte_Container!$A:$A,'Erbrachte Vorleistungen'!$G$6)+ROW($O$6),INDEX(Inhalte_Container!A:A,MATCH('Erbrachte Vorleistungen'!$G$6,Inhalte_Container!$A:$A,0)+ROW()-6),"")</f>
        <v/>
      </c>
      <c r="S305" s="29" t="str">
        <f>IF(ROW()&lt;COUNTIF(Inhalte_Container!$A:$A,'Erbrachte Vorleistungen'!$G$6)+ROW($O$6),INDEX(Inhalte_Container!F:F,MATCH('Erbrachte Vorleistungen'!$G$6,Inhalte_Container!$A:$A,0)+ROW()-6),"")</f>
        <v/>
      </c>
      <c r="T305" s="29" t="str">
        <f>IF(ROW()&lt;COUNTIF(Inhalte_Container!$A:$A,'Erbrachte Vorleistungen'!$G$6)+ROW($O$6),INDEX(Inhalte_Container!I:I,MATCH('Erbrachte Vorleistungen'!$G$6,Inhalte_Container!$A:$A,0)+ROW()-6),"")</f>
        <v/>
      </c>
      <c r="U305" s="29" t="str">
        <f>IF(ROW()&lt;COUNTIF(Inhalte_Container!$A:$A,'Erbrachte Vorleistungen'!$G$6)+ROW($O$6),INDEX(Inhalte_Container!N:N,MATCH('Erbrachte Vorleistungen'!$G$6,Inhalte_Container!$A:$A,0)+ROW()-6),"")</f>
        <v/>
      </c>
      <c r="V305" t="str">
        <f t="shared" si="10"/>
        <v/>
      </c>
    </row>
    <row r="306" spans="14:22" x14ac:dyDescent="0.25">
      <c r="N306" s="30" t="str">
        <f t="shared" si="9"/>
        <v/>
      </c>
      <c r="R306" s="29" t="str">
        <f>IF(ROW()&lt;COUNTIF(Inhalte_Container!$A:$A,'Erbrachte Vorleistungen'!$G$6)+ROW($O$6),INDEX(Inhalte_Container!A:A,MATCH('Erbrachte Vorleistungen'!$G$6,Inhalte_Container!$A:$A,0)+ROW()-6),"")</f>
        <v/>
      </c>
      <c r="S306" s="29" t="str">
        <f>IF(ROW()&lt;COUNTIF(Inhalte_Container!$A:$A,'Erbrachte Vorleistungen'!$G$6)+ROW($O$6),INDEX(Inhalte_Container!F:F,MATCH('Erbrachte Vorleistungen'!$G$6,Inhalte_Container!$A:$A,0)+ROW()-6),"")</f>
        <v/>
      </c>
      <c r="T306" s="29" t="str">
        <f>IF(ROW()&lt;COUNTIF(Inhalte_Container!$A:$A,'Erbrachte Vorleistungen'!$G$6)+ROW($O$6),INDEX(Inhalte_Container!I:I,MATCH('Erbrachte Vorleistungen'!$G$6,Inhalte_Container!$A:$A,0)+ROW()-6),"")</f>
        <v/>
      </c>
      <c r="U306" s="29" t="str">
        <f>IF(ROW()&lt;COUNTIF(Inhalte_Container!$A:$A,'Erbrachte Vorleistungen'!$G$6)+ROW($O$6),INDEX(Inhalte_Container!N:N,MATCH('Erbrachte Vorleistungen'!$G$6,Inhalte_Container!$A:$A,0)+ROW()-6),"")</f>
        <v/>
      </c>
      <c r="V306" t="str">
        <f t="shared" si="10"/>
        <v/>
      </c>
    </row>
    <row r="307" spans="14:22" x14ac:dyDescent="0.25">
      <c r="N307" s="30" t="str">
        <f t="shared" si="9"/>
        <v/>
      </c>
      <c r="R307" s="29" t="str">
        <f>IF(ROW()&lt;COUNTIF(Inhalte_Container!$A:$A,'Erbrachte Vorleistungen'!$G$6)+ROW($O$6),INDEX(Inhalte_Container!A:A,MATCH('Erbrachte Vorleistungen'!$G$6,Inhalte_Container!$A:$A,0)+ROW()-6),"")</f>
        <v/>
      </c>
      <c r="S307" s="29" t="str">
        <f>IF(ROW()&lt;COUNTIF(Inhalte_Container!$A:$A,'Erbrachte Vorleistungen'!$G$6)+ROW($O$6),INDEX(Inhalte_Container!F:F,MATCH('Erbrachte Vorleistungen'!$G$6,Inhalte_Container!$A:$A,0)+ROW()-6),"")</f>
        <v/>
      </c>
      <c r="T307" s="29" t="str">
        <f>IF(ROW()&lt;COUNTIF(Inhalte_Container!$A:$A,'Erbrachte Vorleistungen'!$G$6)+ROW($O$6),INDEX(Inhalte_Container!I:I,MATCH('Erbrachte Vorleistungen'!$G$6,Inhalte_Container!$A:$A,0)+ROW()-6),"")</f>
        <v/>
      </c>
      <c r="U307" s="29" t="str">
        <f>IF(ROW()&lt;COUNTIF(Inhalte_Container!$A:$A,'Erbrachte Vorleistungen'!$G$6)+ROW($O$6),INDEX(Inhalte_Container!N:N,MATCH('Erbrachte Vorleistungen'!$G$6,Inhalte_Container!$A:$A,0)+ROW()-6),"")</f>
        <v/>
      </c>
      <c r="V307" t="str">
        <f t="shared" si="10"/>
        <v/>
      </c>
    </row>
    <row r="308" spans="14:22" x14ac:dyDescent="0.25">
      <c r="N308" s="30" t="str">
        <f t="shared" si="9"/>
        <v/>
      </c>
      <c r="R308" s="29" t="str">
        <f>IF(ROW()&lt;COUNTIF(Inhalte_Container!$A:$A,'Erbrachte Vorleistungen'!$G$6)+ROW($O$6),INDEX(Inhalte_Container!A:A,MATCH('Erbrachte Vorleistungen'!$G$6,Inhalte_Container!$A:$A,0)+ROW()-6),"")</f>
        <v/>
      </c>
      <c r="S308" s="29" t="str">
        <f>IF(ROW()&lt;COUNTIF(Inhalte_Container!$A:$A,'Erbrachte Vorleistungen'!$G$6)+ROW($O$6),INDEX(Inhalte_Container!F:F,MATCH('Erbrachte Vorleistungen'!$G$6,Inhalte_Container!$A:$A,0)+ROW()-6),"")</f>
        <v/>
      </c>
      <c r="T308" s="29" t="str">
        <f>IF(ROW()&lt;COUNTIF(Inhalte_Container!$A:$A,'Erbrachte Vorleistungen'!$G$6)+ROW($O$6),INDEX(Inhalte_Container!I:I,MATCH('Erbrachte Vorleistungen'!$G$6,Inhalte_Container!$A:$A,0)+ROW()-6),"")</f>
        <v/>
      </c>
      <c r="U308" s="29" t="str">
        <f>IF(ROW()&lt;COUNTIF(Inhalte_Container!$A:$A,'Erbrachte Vorleistungen'!$G$6)+ROW($O$6),INDEX(Inhalte_Container!N:N,MATCH('Erbrachte Vorleistungen'!$G$6,Inhalte_Container!$A:$A,0)+ROW()-6),"")</f>
        <v/>
      </c>
      <c r="V308" t="str">
        <f t="shared" si="10"/>
        <v/>
      </c>
    </row>
    <row r="309" spans="14:22" x14ac:dyDescent="0.25">
      <c r="N309" s="30" t="str">
        <f t="shared" si="9"/>
        <v/>
      </c>
      <c r="R309" s="29" t="str">
        <f>IF(ROW()&lt;COUNTIF(Inhalte_Container!$A:$A,'Erbrachte Vorleistungen'!$G$6)+ROW($O$6),INDEX(Inhalte_Container!A:A,MATCH('Erbrachte Vorleistungen'!$G$6,Inhalte_Container!$A:$A,0)+ROW()-6),"")</f>
        <v/>
      </c>
      <c r="S309" s="29" t="str">
        <f>IF(ROW()&lt;COUNTIF(Inhalte_Container!$A:$A,'Erbrachte Vorleistungen'!$G$6)+ROW($O$6),INDEX(Inhalte_Container!F:F,MATCH('Erbrachte Vorleistungen'!$G$6,Inhalte_Container!$A:$A,0)+ROW()-6),"")</f>
        <v/>
      </c>
      <c r="T309" s="29" t="str">
        <f>IF(ROW()&lt;COUNTIF(Inhalte_Container!$A:$A,'Erbrachte Vorleistungen'!$G$6)+ROW($O$6),INDEX(Inhalte_Container!I:I,MATCH('Erbrachte Vorleistungen'!$G$6,Inhalte_Container!$A:$A,0)+ROW()-6),"")</f>
        <v/>
      </c>
      <c r="U309" s="29" t="str">
        <f>IF(ROW()&lt;COUNTIF(Inhalte_Container!$A:$A,'Erbrachte Vorleistungen'!$G$6)+ROW($O$6),INDEX(Inhalte_Container!N:N,MATCH('Erbrachte Vorleistungen'!$G$6,Inhalte_Container!$A:$A,0)+ROW()-6),"")</f>
        <v/>
      </c>
      <c r="V309" t="str">
        <f t="shared" si="10"/>
        <v/>
      </c>
    </row>
    <row r="310" spans="14:22" x14ac:dyDescent="0.25">
      <c r="N310" s="30" t="str">
        <f t="shared" si="9"/>
        <v/>
      </c>
      <c r="R310" s="29" t="str">
        <f>IF(ROW()&lt;COUNTIF(Inhalte_Container!$A:$A,'Erbrachte Vorleistungen'!$G$6)+ROW($O$6),INDEX(Inhalte_Container!A:A,MATCH('Erbrachte Vorleistungen'!$G$6,Inhalte_Container!$A:$A,0)+ROW()-6),"")</f>
        <v/>
      </c>
      <c r="S310" s="29" t="str">
        <f>IF(ROW()&lt;COUNTIF(Inhalte_Container!$A:$A,'Erbrachte Vorleistungen'!$G$6)+ROW($O$6),INDEX(Inhalte_Container!F:F,MATCH('Erbrachte Vorleistungen'!$G$6,Inhalte_Container!$A:$A,0)+ROW()-6),"")</f>
        <v/>
      </c>
      <c r="T310" s="29" t="str">
        <f>IF(ROW()&lt;COUNTIF(Inhalte_Container!$A:$A,'Erbrachte Vorleistungen'!$G$6)+ROW($O$6),INDEX(Inhalte_Container!I:I,MATCH('Erbrachte Vorleistungen'!$G$6,Inhalte_Container!$A:$A,0)+ROW()-6),"")</f>
        <v/>
      </c>
      <c r="U310" s="29" t="str">
        <f>IF(ROW()&lt;COUNTIF(Inhalte_Container!$A:$A,'Erbrachte Vorleistungen'!$G$6)+ROW($O$6),INDEX(Inhalte_Container!N:N,MATCH('Erbrachte Vorleistungen'!$G$6,Inhalte_Container!$A:$A,0)+ROW()-6),"")</f>
        <v/>
      </c>
      <c r="V310" t="str">
        <f t="shared" si="10"/>
        <v/>
      </c>
    </row>
    <row r="311" spans="14:22" x14ac:dyDescent="0.25">
      <c r="N311" s="30" t="str">
        <f t="shared" si="9"/>
        <v/>
      </c>
      <c r="R311" s="29" t="str">
        <f>IF(ROW()&lt;COUNTIF(Inhalte_Container!$A:$A,'Erbrachte Vorleistungen'!$G$6)+ROW($O$6),INDEX(Inhalte_Container!A:A,MATCH('Erbrachte Vorleistungen'!$G$6,Inhalte_Container!$A:$A,0)+ROW()-6),"")</f>
        <v/>
      </c>
      <c r="S311" s="29" t="str">
        <f>IF(ROW()&lt;COUNTIF(Inhalte_Container!$A:$A,'Erbrachte Vorleistungen'!$G$6)+ROW($O$6),INDEX(Inhalte_Container!F:F,MATCH('Erbrachte Vorleistungen'!$G$6,Inhalte_Container!$A:$A,0)+ROW()-6),"")</f>
        <v/>
      </c>
      <c r="T311" s="29" t="str">
        <f>IF(ROW()&lt;COUNTIF(Inhalte_Container!$A:$A,'Erbrachte Vorleistungen'!$G$6)+ROW($O$6),INDEX(Inhalte_Container!I:I,MATCH('Erbrachte Vorleistungen'!$G$6,Inhalte_Container!$A:$A,0)+ROW()-6),"")</f>
        <v/>
      </c>
      <c r="U311" s="29" t="str">
        <f>IF(ROW()&lt;COUNTIF(Inhalte_Container!$A:$A,'Erbrachte Vorleistungen'!$G$6)+ROW($O$6),INDEX(Inhalte_Container!N:N,MATCH('Erbrachte Vorleistungen'!$G$6,Inhalte_Container!$A:$A,0)+ROW()-6),"")</f>
        <v/>
      </c>
      <c r="V311" t="str">
        <f t="shared" si="10"/>
        <v/>
      </c>
    </row>
    <row r="312" spans="14:22" x14ac:dyDescent="0.25">
      <c r="N312" s="30" t="str">
        <f t="shared" si="9"/>
        <v/>
      </c>
      <c r="R312" s="29" t="str">
        <f>IF(ROW()&lt;COUNTIF(Inhalte_Container!$A:$A,'Erbrachte Vorleistungen'!$G$6)+ROW($O$6),INDEX(Inhalte_Container!A:A,MATCH('Erbrachte Vorleistungen'!$G$6,Inhalte_Container!$A:$A,0)+ROW()-6),"")</f>
        <v/>
      </c>
      <c r="S312" s="29" t="str">
        <f>IF(ROW()&lt;COUNTIF(Inhalte_Container!$A:$A,'Erbrachte Vorleistungen'!$G$6)+ROW($O$6),INDEX(Inhalte_Container!F:F,MATCH('Erbrachte Vorleistungen'!$G$6,Inhalte_Container!$A:$A,0)+ROW()-6),"")</f>
        <v/>
      </c>
      <c r="T312" s="29" t="str">
        <f>IF(ROW()&lt;COUNTIF(Inhalte_Container!$A:$A,'Erbrachte Vorleistungen'!$G$6)+ROW($O$6),INDEX(Inhalte_Container!I:I,MATCH('Erbrachte Vorleistungen'!$G$6,Inhalte_Container!$A:$A,0)+ROW()-6),"")</f>
        <v/>
      </c>
      <c r="U312" s="29" t="str">
        <f>IF(ROW()&lt;COUNTIF(Inhalte_Container!$A:$A,'Erbrachte Vorleistungen'!$G$6)+ROW($O$6),INDEX(Inhalte_Container!N:N,MATCH('Erbrachte Vorleistungen'!$G$6,Inhalte_Container!$A:$A,0)+ROW()-6),"")</f>
        <v/>
      </c>
      <c r="V312" t="str">
        <f t="shared" si="10"/>
        <v/>
      </c>
    </row>
    <row r="313" spans="14:22" x14ac:dyDescent="0.25">
      <c r="N313" s="30" t="str">
        <f t="shared" si="9"/>
        <v/>
      </c>
      <c r="R313" s="29" t="str">
        <f>IF(ROW()&lt;COUNTIF(Inhalte_Container!$A:$A,'Erbrachte Vorleistungen'!$G$6)+ROW($O$6),INDEX(Inhalte_Container!A:A,MATCH('Erbrachte Vorleistungen'!$G$6,Inhalte_Container!$A:$A,0)+ROW()-6),"")</f>
        <v/>
      </c>
      <c r="S313" s="29" t="str">
        <f>IF(ROW()&lt;COUNTIF(Inhalte_Container!$A:$A,'Erbrachte Vorleistungen'!$G$6)+ROW($O$6),INDEX(Inhalte_Container!F:F,MATCH('Erbrachte Vorleistungen'!$G$6,Inhalte_Container!$A:$A,0)+ROW()-6),"")</f>
        <v/>
      </c>
      <c r="T313" s="29" t="str">
        <f>IF(ROW()&lt;COUNTIF(Inhalte_Container!$A:$A,'Erbrachte Vorleistungen'!$G$6)+ROW($O$6),INDEX(Inhalte_Container!I:I,MATCH('Erbrachte Vorleistungen'!$G$6,Inhalte_Container!$A:$A,0)+ROW()-6),"")</f>
        <v/>
      </c>
      <c r="U313" s="29" t="str">
        <f>IF(ROW()&lt;COUNTIF(Inhalte_Container!$A:$A,'Erbrachte Vorleistungen'!$G$6)+ROW($O$6),INDEX(Inhalte_Container!N:N,MATCH('Erbrachte Vorleistungen'!$G$6,Inhalte_Container!$A:$A,0)+ROW()-6),"")</f>
        <v/>
      </c>
      <c r="V313" t="str">
        <f t="shared" si="10"/>
        <v/>
      </c>
    </row>
    <row r="314" spans="14:22" x14ac:dyDescent="0.25">
      <c r="N314" s="30" t="str">
        <f t="shared" si="9"/>
        <v/>
      </c>
      <c r="R314" s="29" t="str">
        <f>IF(ROW()&lt;COUNTIF(Inhalte_Container!$A:$A,'Erbrachte Vorleistungen'!$G$6)+ROW($O$6),INDEX(Inhalte_Container!A:A,MATCH('Erbrachte Vorleistungen'!$G$6,Inhalte_Container!$A:$A,0)+ROW()-6),"")</f>
        <v/>
      </c>
      <c r="S314" s="29" t="str">
        <f>IF(ROW()&lt;COUNTIF(Inhalte_Container!$A:$A,'Erbrachte Vorleistungen'!$G$6)+ROW($O$6),INDEX(Inhalte_Container!F:F,MATCH('Erbrachte Vorleistungen'!$G$6,Inhalte_Container!$A:$A,0)+ROW()-6),"")</f>
        <v/>
      </c>
      <c r="T314" s="29" t="str">
        <f>IF(ROW()&lt;COUNTIF(Inhalte_Container!$A:$A,'Erbrachte Vorleistungen'!$G$6)+ROW($O$6),INDEX(Inhalte_Container!I:I,MATCH('Erbrachte Vorleistungen'!$G$6,Inhalte_Container!$A:$A,0)+ROW()-6),"")</f>
        <v/>
      </c>
      <c r="U314" s="29" t="str">
        <f>IF(ROW()&lt;COUNTIF(Inhalte_Container!$A:$A,'Erbrachte Vorleistungen'!$G$6)+ROW($O$6),INDEX(Inhalte_Container!N:N,MATCH('Erbrachte Vorleistungen'!$G$6,Inhalte_Container!$A:$A,0)+ROW()-6),"")</f>
        <v/>
      </c>
      <c r="V314" t="str">
        <f t="shared" si="10"/>
        <v/>
      </c>
    </row>
    <row r="315" spans="14:22" x14ac:dyDescent="0.25">
      <c r="N315" s="30" t="str">
        <f t="shared" si="9"/>
        <v/>
      </c>
      <c r="R315" s="29" t="str">
        <f>IF(ROW()&lt;COUNTIF(Inhalte_Container!$A:$A,'Erbrachte Vorleistungen'!$G$6)+ROW($O$6),INDEX(Inhalte_Container!A:A,MATCH('Erbrachte Vorleistungen'!$G$6,Inhalte_Container!$A:$A,0)+ROW()-6),"")</f>
        <v/>
      </c>
      <c r="S315" s="29" t="str">
        <f>IF(ROW()&lt;COUNTIF(Inhalte_Container!$A:$A,'Erbrachte Vorleistungen'!$G$6)+ROW($O$6),INDEX(Inhalte_Container!F:F,MATCH('Erbrachte Vorleistungen'!$G$6,Inhalte_Container!$A:$A,0)+ROW()-6),"")</f>
        <v/>
      </c>
      <c r="T315" s="29" t="str">
        <f>IF(ROW()&lt;COUNTIF(Inhalte_Container!$A:$A,'Erbrachte Vorleistungen'!$G$6)+ROW($O$6),INDEX(Inhalte_Container!I:I,MATCH('Erbrachte Vorleistungen'!$G$6,Inhalte_Container!$A:$A,0)+ROW()-6),"")</f>
        <v/>
      </c>
      <c r="U315" s="29" t="str">
        <f>IF(ROW()&lt;COUNTIF(Inhalte_Container!$A:$A,'Erbrachte Vorleistungen'!$G$6)+ROW($O$6),INDEX(Inhalte_Container!N:N,MATCH('Erbrachte Vorleistungen'!$G$6,Inhalte_Container!$A:$A,0)+ROW()-6),"")</f>
        <v/>
      </c>
      <c r="V315" t="str">
        <f t="shared" si="10"/>
        <v/>
      </c>
    </row>
    <row r="316" spans="14:22" x14ac:dyDescent="0.25">
      <c r="N316" s="30" t="str">
        <f t="shared" si="9"/>
        <v/>
      </c>
      <c r="R316" s="29" t="str">
        <f>IF(ROW()&lt;COUNTIF(Inhalte_Container!$A:$A,'Erbrachte Vorleistungen'!$G$6)+ROW($O$6),INDEX(Inhalte_Container!A:A,MATCH('Erbrachte Vorleistungen'!$G$6,Inhalte_Container!$A:$A,0)+ROW()-6),"")</f>
        <v/>
      </c>
      <c r="S316" s="29" t="str">
        <f>IF(ROW()&lt;COUNTIF(Inhalte_Container!$A:$A,'Erbrachte Vorleistungen'!$G$6)+ROW($O$6),INDEX(Inhalte_Container!F:F,MATCH('Erbrachte Vorleistungen'!$G$6,Inhalte_Container!$A:$A,0)+ROW()-6),"")</f>
        <v/>
      </c>
      <c r="T316" s="29" t="str">
        <f>IF(ROW()&lt;COUNTIF(Inhalte_Container!$A:$A,'Erbrachte Vorleistungen'!$G$6)+ROW($O$6),INDEX(Inhalte_Container!I:I,MATCH('Erbrachte Vorleistungen'!$G$6,Inhalte_Container!$A:$A,0)+ROW()-6),"")</f>
        <v/>
      </c>
      <c r="U316" s="29" t="str">
        <f>IF(ROW()&lt;COUNTIF(Inhalte_Container!$A:$A,'Erbrachte Vorleistungen'!$G$6)+ROW($O$6),INDEX(Inhalte_Container!N:N,MATCH('Erbrachte Vorleistungen'!$G$6,Inhalte_Container!$A:$A,0)+ROW()-6),"")</f>
        <v/>
      </c>
      <c r="V316" t="str">
        <f t="shared" si="10"/>
        <v/>
      </c>
    </row>
    <row r="317" spans="14:22" x14ac:dyDescent="0.25">
      <c r="N317" s="30" t="str">
        <f t="shared" si="9"/>
        <v/>
      </c>
      <c r="R317" s="29" t="str">
        <f>IF(ROW()&lt;COUNTIF(Inhalte_Container!$A:$A,'Erbrachte Vorleistungen'!$G$6)+ROW($O$6),INDEX(Inhalte_Container!A:A,MATCH('Erbrachte Vorleistungen'!$G$6,Inhalte_Container!$A:$A,0)+ROW()-6),"")</f>
        <v/>
      </c>
      <c r="S317" s="29" t="str">
        <f>IF(ROW()&lt;COUNTIF(Inhalte_Container!$A:$A,'Erbrachte Vorleistungen'!$G$6)+ROW($O$6),INDEX(Inhalte_Container!F:F,MATCH('Erbrachte Vorleistungen'!$G$6,Inhalte_Container!$A:$A,0)+ROW()-6),"")</f>
        <v/>
      </c>
      <c r="T317" s="29" t="str">
        <f>IF(ROW()&lt;COUNTIF(Inhalte_Container!$A:$A,'Erbrachte Vorleistungen'!$G$6)+ROW($O$6),INDEX(Inhalte_Container!I:I,MATCH('Erbrachte Vorleistungen'!$G$6,Inhalte_Container!$A:$A,0)+ROW()-6),"")</f>
        <v/>
      </c>
      <c r="U317" s="29" t="str">
        <f>IF(ROW()&lt;COUNTIF(Inhalte_Container!$A:$A,'Erbrachte Vorleistungen'!$G$6)+ROW($O$6),INDEX(Inhalte_Container!N:N,MATCH('Erbrachte Vorleistungen'!$G$6,Inhalte_Container!$A:$A,0)+ROW()-6),"")</f>
        <v/>
      </c>
      <c r="V317" t="str">
        <f t="shared" si="10"/>
        <v/>
      </c>
    </row>
    <row r="318" spans="14:22" x14ac:dyDescent="0.25">
      <c r="N318" s="30" t="str">
        <f t="shared" si="9"/>
        <v/>
      </c>
      <c r="R318" s="29" t="str">
        <f>IF(ROW()&lt;COUNTIF(Inhalte_Container!$A:$A,'Erbrachte Vorleistungen'!$G$6)+ROW($O$6),INDEX(Inhalte_Container!A:A,MATCH('Erbrachte Vorleistungen'!$G$6,Inhalte_Container!$A:$A,0)+ROW()-6),"")</f>
        <v/>
      </c>
      <c r="S318" s="29" t="str">
        <f>IF(ROW()&lt;COUNTIF(Inhalte_Container!$A:$A,'Erbrachte Vorleistungen'!$G$6)+ROW($O$6),INDEX(Inhalte_Container!F:F,MATCH('Erbrachte Vorleistungen'!$G$6,Inhalte_Container!$A:$A,0)+ROW()-6),"")</f>
        <v/>
      </c>
      <c r="T318" s="29" t="str">
        <f>IF(ROW()&lt;COUNTIF(Inhalte_Container!$A:$A,'Erbrachte Vorleistungen'!$G$6)+ROW($O$6),INDEX(Inhalte_Container!I:I,MATCH('Erbrachte Vorleistungen'!$G$6,Inhalte_Container!$A:$A,0)+ROW()-6),"")</f>
        <v/>
      </c>
      <c r="U318" s="29" t="str">
        <f>IF(ROW()&lt;COUNTIF(Inhalte_Container!$A:$A,'Erbrachte Vorleistungen'!$G$6)+ROW($O$6),INDEX(Inhalte_Container!N:N,MATCH('Erbrachte Vorleistungen'!$G$6,Inhalte_Container!$A:$A,0)+ROW()-6),"")</f>
        <v/>
      </c>
      <c r="V318" t="str">
        <f t="shared" si="10"/>
        <v/>
      </c>
    </row>
    <row r="319" spans="14:22" x14ac:dyDescent="0.25">
      <c r="N319" s="30" t="str">
        <f t="shared" si="9"/>
        <v/>
      </c>
      <c r="R319" s="29" t="str">
        <f>IF(ROW()&lt;COUNTIF(Inhalte_Container!$A:$A,'Erbrachte Vorleistungen'!$G$6)+ROW($O$6),INDEX(Inhalte_Container!A:A,MATCH('Erbrachte Vorleistungen'!$G$6,Inhalte_Container!$A:$A,0)+ROW()-6),"")</f>
        <v/>
      </c>
      <c r="S319" s="29" t="str">
        <f>IF(ROW()&lt;COUNTIF(Inhalte_Container!$A:$A,'Erbrachte Vorleistungen'!$G$6)+ROW($O$6),INDEX(Inhalte_Container!F:F,MATCH('Erbrachte Vorleistungen'!$G$6,Inhalte_Container!$A:$A,0)+ROW()-6),"")</f>
        <v/>
      </c>
      <c r="T319" s="29" t="str">
        <f>IF(ROW()&lt;COUNTIF(Inhalte_Container!$A:$A,'Erbrachte Vorleistungen'!$G$6)+ROW($O$6),INDEX(Inhalte_Container!I:I,MATCH('Erbrachte Vorleistungen'!$G$6,Inhalte_Container!$A:$A,0)+ROW()-6),"")</f>
        <v/>
      </c>
      <c r="U319" s="29" t="str">
        <f>IF(ROW()&lt;COUNTIF(Inhalte_Container!$A:$A,'Erbrachte Vorleistungen'!$G$6)+ROW($O$6),INDEX(Inhalte_Container!N:N,MATCH('Erbrachte Vorleistungen'!$G$6,Inhalte_Container!$A:$A,0)+ROW()-6),"")</f>
        <v/>
      </c>
      <c r="V319" t="str">
        <f t="shared" si="10"/>
        <v/>
      </c>
    </row>
    <row r="320" spans="14:22" x14ac:dyDescent="0.25">
      <c r="N320" s="30" t="str">
        <f t="shared" si="9"/>
        <v/>
      </c>
      <c r="R320" s="29" t="str">
        <f>IF(ROW()&lt;COUNTIF(Inhalte_Container!$A:$A,'Erbrachte Vorleistungen'!$G$6)+ROW($O$6),INDEX(Inhalte_Container!A:A,MATCH('Erbrachte Vorleistungen'!$G$6,Inhalte_Container!$A:$A,0)+ROW()-6),"")</f>
        <v/>
      </c>
      <c r="S320" s="29" t="str">
        <f>IF(ROW()&lt;COUNTIF(Inhalte_Container!$A:$A,'Erbrachte Vorleistungen'!$G$6)+ROW($O$6),INDEX(Inhalte_Container!F:F,MATCH('Erbrachte Vorleistungen'!$G$6,Inhalte_Container!$A:$A,0)+ROW()-6),"")</f>
        <v/>
      </c>
      <c r="T320" s="29" t="str">
        <f>IF(ROW()&lt;COUNTIF(Inhalte_Container!$A:$A,'Erbrachte Vorleistungen'!$G$6)+ROW($O$6),INDEX(Inhalte_Container!I:I,MATCH('Erbrachte Vorleistungen'!$G$6,Inhalte_Container!$A:$A,0)+ROW()-6),"")</f>
        <v/>
      </c>
      <c r="U320" s="29" t="str">
        <f>IF(ROW()&lt;COUNTIF(Inhalte_Container!$A:$A,'Erbrachte Vorleistungen'!$G$6)+ROW($O$6),INDEX(Inhalte_Container!N:N,MATCH('Erbrachte Vorleistungen'!$G$6,Inhalte_Container!$A:$A,0)+ROW()-6),"")</f>
        <v/>
      </c>
      <c r="V320" t="str">
        <f t="shared" si="10"/>
        <v/>
      </c>
    </row>
    <row r="321" spans="14:22" x14ac:dyDescent="0.25">
      <c r="N321" s="30" t="str">
        <f t="shared" si="9"/>
        <v/>
      </c>
      <c r="R321" s="29" t="str">
        <f>IF(ROW()&lt;COUNTIF(Inhalte_Container!$A:$A,'Erbrachte Vorleistungen'!$G$6)+ROW($O$6),INDEX(Inhalte_Container!A:A,MATCH('Erbrachte Vorleistungen'!$G$6,Inhalte_Container!$A:$A,0)+ROW()-6),"")</f>
        <v/>
      </c>
      <c r="S321" s="29" t="str">
        <f>IF(ROW()&lt;COUNTIF(Inhalte_Container!$A:$A,'Erbrachte Vorleistungen'!$G$6)+ROW($O$6),INDEX(Inhalte_Container!F:F,MATCH('Erbrachte Vorleistungen'!$G$6,Inhalte_Container!$A:$A,0)+ROW()-6),"")</f>
        <v/>
      </c>
      <c r="T321" s="29" t="str">
        <f>IF(ROW()&lt;COUNTIF(Inhalte_Container!$A:$A,'Erbrachte Vorleistungen'!$G$6)+ROW($O$6),INDEX(Inhalte_Container!I:I,MATCH('Erbrachte Vorleistungen'!$G$6,Inhalte_Container!$A:$A,0)+ROW()-6),"")</f>
        <v/>
      </c>
      <c r="U321" s="29" t="str">
        <f>IF(ROW()&lt;COUNTIF(Inhalte_Container!$A:$A,'Erbrachte Vorleistungen'!$G$6)+ROW($O$6),INDEX(Inhalte_Container!N:N,MATCH('Erbrachte Vorleistungen'!$G$6,Inhalte_Container!$A:$A,0)+ROW()-6),"")</f>
        <v/>
      </c>
      <c r="V321" t="str">
        <f t="shared" si="10"/>
        <v/>
      </c>
    </row>
    <row r="322" spans="14:22" x14ac:dyDescent="0.25">
      <c r="N322" s="30" t="str">
        <f t="shared" si="9"/>
        <v/>
      </c>
      <c r="R322" s="29" t="str">
        <f>IF(ROW()&lt;COUNTIF(Inhalte_Container!$A:$A,'Erbrachte Vorleistungen'!$G$6)+ROW($O$6),INDEX(Inhalte_Container!A:A,MATCH('Erbrachte Vorleistungen'!$G$6,Inhalte_Container!$A:$A,0)+ROW()-6),"")</f>
        <v/>
      </c>
      <c r="S322" s="29" t="str">
        <f>IF(ROW()&lt;COUNTIF(Inhalte_Container!$A:$A,'Erbrachte Vorleistungen'!$G$6)+ROW($O$6),INDEX(Inhalte_Container!F:F,MATCH('Erbrachte Vorleistungen'!$G$6,Inhalte_Container!$A:$A,0)+ROW()-6),"")</f>
        <v/>
      </c>
      <c r="T322" s="29" t="str">
        <f>IF(ROW()&lt;COUNTIF(Inhalte_Container!$A:$A,'Erbrachte Vorleistungen'!$G$6)+ROW($O$6),INDEX(Inhalte_Container!I:I,MATCH('Erbrachte Vorleistungen'!$G$6,Inhalte_Container!$A:$A,0)+ROW()-6),"")</f>
        <v/>
      </c>
      <c r="U322" s="29" t="str">
        <f>IF(ROW()&lt;COUNTIF(Inhalte_Container!$A:$A,'Erbrachte Vorleistungen'!$G$6)+ROW($O$6),INDEX(Inhalte_Container!N:N,MATCH('Erbrachte Vorleistungen'!$G$6,Inhalte_Container!$A:$A,0)+ROW()-6),"")</f>
        <v/>
      </c>
      <c r="V322" t="str">
        <f t="shared" si="10"/>
        <v/>
      </c>
    </row>
    <row r="323" spans="14:22" x14ac:dyDescent="0.25">
      <c r="N323" s="30" t="str">
        <f t="shared" si="9"/>
        <v/>
      </c>
      <c r="R323" s="29" t="str">
        <f>IF(ROW()&lt;COUNTIF(Inhalte_Container!$A:$A,'Erbrachte Vorleistungen'!$G$6)+ROW($O$6),INDEX(Inhalte_Container!A:A,MATCH('Erbrachte Vorleistungen'!$G$6,Inhalte_Container!$A:$A,0)+ROW()-6),"")</f>
        <v/>
      </c>
      <c r="S323" s="29" t="str">
        <f>IF(ROW()&lt;COUNTIF(Inhalte_Container!$A:$A,'Erbrachte Vorleistungen'!$G$6)+ROW($O$6),INDEX(Inhalte_Container!F:F,MATCH('Erbrachte Vorleistungen'!$G$6,Inhalte_Container!$A:$A,0)+ROW()-6),"")</f>
        <v/>
      </c>
      <c r="T323" s="29" t="str">
        <f>IF(ROW()&lt;COUNTIF(Inhalte_Container!$A:$A,'Erbrachte Vorleistungen'!$G$6)+ROW($O$6),INDEX(Inhalte_Container!I:I,MATCH('Erbrachte Vorleistungen'!$G$6,Inhalte_Container!$A:$A,0)+ROW()-6),"")</f>
        <v/>
      </c>
      <c r="U323" s="29" t="str">
        <f>IF(ROW()&lt;COUNTIF(Inhalte_Container!$A:$A,'Erbrachte Vorleistungen'!$G$6)+ROW($O$6),INDEX(Inhalte_Container!N:N,MATCH('Erbrachte Vorleistungen'!$G$6,Inhalte_Container!$A:$A,0)+ROW()-6),"")</f>
        <v/>
      </c>
      <c r="V323" t="str">
        <f t="shared" si="10"/>
        <v/>
      </c>
    </row>
    <row r="324" spans="14:22" x14ac:dyDescent="0.25">
      <c r="N324" s="30" t="str">
        <f t="shared" si="9"/>
        <v/>
      </c>
      <c r="R324" s="29" t="str">
        <f>IF(ROW()&lt;COUNTIF(Inhalte_Container!$A:$A,'Erbrachte Vorleistungen'!$G$6)+ROW($O$6),INDEX(Inhalte_Container!A:A,MATCH('Erbrachte Vorleistungen'!$G$6,Inhalte_Container!$A:$A,0)+ROW()-6),"")</f>
        <v/>
      </c>
      <c r="S324" s="29" t="str">
        <f>IF(ROW()&lt;COUNTIF(Inhalte_Container!$A:$A,'Erbrachte Vorleistungen'!$G$6)+ROW($O$6),INDEX(Inhalte_Container!F:F,MATCH('Erbrachte Vorleistungen'!$G$6,Inhalte_Container!$A:$A,0)+ROW()-6),"")</f>
        <v/>
      </c>
      <c r="T324" s="29" t="str">
        <f>IF(ROW()&lt;COUNTIF(Inhalte_Container!$A:$A,'Erbrachte Vorleistungen'!$G$6)+ROW($O$6),INDEX(Inhalte_Container!I:I,MATCH('Erbrachte Vorleistungen'!$G$6,Inhalte_Container!$A:$A,0)+ROW()-6),"")</f>
        <v/>
      </c>
      <c r="U324" s="29" t="str">
        <f>IF(ROW()&lt;COUNTIF(Inhalte_Container!$A:$A,'Erbrachte Vorleistungen'!$G$6)+ROW($O$6),INDEX(Inhalte_Container!N:N,MATCH('Erbrachte Vorleistungen'!$G$6,Inhalte_Container!$A:$A,0)+ROW()-6),"")</f>
        <v/>
      </c>
      <c r="V324" t="str">
        <f t="shared" si="10"/>
        <v/>
      </c>
    </row>
  </sheetData>
  <conditionalFormatting sqref="R6:U324">
    <cfRule type="expression" dxfId="1" priority="1">
      <formula>$V6="fehlt"</formula>
    </cfRule>
    <cfRule type="expression" dxfId="0" priority="3">
      <formula>$V6="erfüllt"</formula>
    </cfRule>
  </conditionalFormatting>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62BE-1A7B-4D32-B49A-571F1FAFECFD}">
  <dimension ref="C3:L322"/>
  <sheetViews>
    <sheetView workbookViewId="0">
      <selection activeCell="N7" sqref="N7"/>
    </sheetView>
  </sheetViews>
  <sheetFormatPr baseColWidth="10" defaultRowHeight="15" x14ac:dyDescent="0.25"/>
  <cols>
    <col min="3" max="3" width="20.140625" bestFit="1" customWidth="1"/>
    <col min="4" max="4" width="20.140625" customWidth="1"/>
    <col min="5" max="5" width="5.42578125" bestFit="1" customWidth="1"/>
    <col min="6" max="6" width="9.28515625" bestFit="1" customWidth="1"/>
    <col min="7" max="7" width="24.7109375" bestFit="1" customWidth="1"/>
    <col min="8" max="8" width="19.7109375" customWidth="1"/>
    <col min="9" max="9" width="16.42578125" customWidth="1"/>
    <col min="10" max="10" width="4.140625" customWidth="1"/>
    <col min="11" max="11" width="3.85546875" customWidth="1"/>
    <col min="12" max="12" width="4.7109375" customWidth="1"/>
  </cols>
  <sheetData>
    <row r="3" spans="3:12" ht="18.75" customHeight="1" x14ac:dyDescent="0.25">
      <c r="C3" s="98" t="s">
        <v>473</v>
      </c>
      <c r="D3" s="99"/>
      <c r="E3" s="99"/>
      <c r="F3" s="100"/>
      <c r="G3" s="98" t="s">
        <v>474</v>
      </c>
      <c r="H3" s="99"/>
      <c r="I3" s="100"/>
      <c r="J3" s="95" t="s">
        <v>472</v>
      </c>
      <c r="K3" s="96"/>
      <c r="L3" s="97"/>
    </row>
    <row r="4" spans="3:12" ht="72" x14ac:dyDescent="0.25">
      <c r="C4" s="23" t="str">
        <f>IF(OR('erfüllte Leistungen'!C6=0,'erfüllte Leistungen'!C6="bitte auswählen"),"",'erfüllte Leistungen'!C6)</f>
        <v>aus Modul</v>
      </c>
      <c r="D4" s="23" t="str">
        <f>IF(OR('erfüllte Leistungen'!D6=0,'erfüllte Leistungen'!D6="bitte auswählen"),"",'erfüllte Leistungen'!D6)</f>
        <v>Veranstaltung (bei Teilanerkennung)</v>
      </c>
      <c r="E4" s="23" t="str">
        <f>IF(OR('erfüllte Leistungen'!E6=0,'erfüllte Leistungen'!E6="bitte auswählen"),"",'erfüllte Leistungen'!E6)</f>
        <v>Note</v>
      </c>
      <c r="F4" s="23" t="str">
        <f>IF(OR('erfüllte Leistungen'!F6=0,'erfüllte Leistungen'!F6="bitte auswählen"),"",'erfüllte Leistungen'!F6)</f>
        <v>gemittelt</v>
      </c>
      <c r="G4" s="23" t="str">
        <f>IF(OR('erfüllte Leistungen'!G6=0,'erfüllte Leistungen'!G6="bitte auswählen"),"",'erfüllte Leistungen'!G6)</f>
        <v>Modul</v>
      </c>
      <c r="H4" s="23" t="str">
        <f>IF(OR('erfüllte Leistungen'!H6=0,'erfüllte Leistungen'!H6="bitte auswählen"),"",'erfüllte Leistungen'!H6)</f>
        <v>Veranstaltung</v>
      </c>
      <c r="I4" s="23" t="str">
        <f>IF(OR('erfüllte Leistungen'!I6=0,'erfüllte Leistungen'!I6="bitte auswählen"),"",'erfüllte Leistungen'!I6)</f>
        <v>aus Modul</v>
      </c>
      <c r="J4" s="59" t="str">
        <f>IF(OR('erfüllte Leistungen'!J6=0,'erfüllte Leistungen'!J6="bitte auswählen"),"",'erfüllte Leistungen'!J6)</f>
        <v>Anwesenheit</v>
      </c>
      <c r="K4" s="59" t="str">
        <f>IF(OR('erfüllte Leistungen'!K6=0,'erfüllte Leistungen'!K6="bitte auswählen"),"",'erfüllte Leistungen'!K6)</f>
        <v>Note</v>
      </c>
      <c r="L4" s="59" t="str">
        <f>IF(OR('erfüllte Leistungen'!L6=0,'erfüllte Leistungen'!L6="bitte auswählen"),"",'erfüllte Leistungen'!L6)</f>
        <v>Modulprüfung</v>
      </c>
    </row>
    <row r="5" spans="3:12" s="31" customFormat="1" x14ac:dyDescent="0.25">
      <c r="C5" s="23" t="str">
        <f>IF(OR('erfüllte Leistungen'!C7=0,'erfüllte Leistungen'!C7="bitte auswählen"),"",'erfüllte Leistungen'!C7)</f>
        <v/>
      </c>
      <c r="D5" s="23" t="str">
        <f>IF(OR('erfüllte Leistungen'!D7=0,'erfüllte Leistungen'!D7="bitte auswählen"),"",'erfüllte Leistungen'!D7)</f>
        <v/>
      </c>
      <c r="E5" s="23" t="str">
        <f>IF(OR('erfüllte Leistungen'!E7=0,'erfüllte Leistungen'!E7="bitte auswählen"),"",'erfüllte Leistungen'!E7)</f>
        <v/>
      </c>
      <c r="F5" s="23" t="str">
        <f>IF(OR('erfüllte Leistungen'!F7=0,'erfüllte Leistungen'!F7="bitte auswählen"),"",'erfüllte Leistungen'!F7)</f>
        <v/>
      </c>
      <c r="G5" s="23" t="str">
        <f>IF(OR('erfüllte Leistungen'!G7=0,'erfüllte Leistungen'!G7="bitte auswählen"),"",'erfüllte Leistungen'!G7)</f>
        <v/>
      </c>
      <c r="H5" s="23" t="str">
        <f>IF(OR('erfüllte Leistungen'!H7=0,'erfüllte Leistungen'!H7="bitte auswählen"),"",'erfüllte Leistungen'!H7)</f>
        <v/>
      </c>
      <c r="I5" s="23" t="str">
        <f>IF(OR('erfüllte Leistungen'!I7=0,'erfüllte Leistungen'!I7="bitte auswählen"),"",'erfüllte Leistungen'!I7)</f>
        <v/>
      </c>
      <c r="J5" s="23" t="str">
        <f>IF(OR('erfüllte Leistungen'!J7=0,'erfüllte Leistungen'!J7="bitte auswählen"),"",'erfüllte Leistungen'!J7)</f>
        <v/>
      </c>
      <c r="K5" s="23" t="str">
        <f>IF(OR('erfüllte Leistungen'!K7=0,'erfüllte Leistungen'!K7="bitte auswählen"),"",'erfüllte Leistungen'!K7)</f>
        <v/>
      </c>
      <c r="L5" s="23" t="str">
        <f>IF(OR('erfüllte Leistungen'!L7=0,'erfüllte Leistungen'!L7="bitte auswählen"),"",'erfüllte Leistungen'!L7)</f>
        <v/>
      </c>
    </row>
    <row r="6" spans="3:12" s="31" customFormat="1" x14ac:dyDescent="0.25">
      <c r="C6" s="23" t="str">
        <f>IF(OR('erfüllte Leistungen'!C8=0,'erfüllte Leistungen'!C8="bitte auswählen"),"",'erfüllte Leistungen'!C8)</f>
        <v/>
      </c>
      <c r="D6" s="23" t="str">
        <f>IF(OR('erfüllte Leistungen'!D8=0,'erfüllte Leistungen'!D8="bitte auswählen"),"",'erfüllte Leistungen'!D8)</f>
        <v/>
      </c>
      <c r="E6" s="23" t="str">
        <f>IF(OR('erfüllte Leistungen'!E8=0,'erfüllte Leistungen'!E8="bitte auswählen"),"",'erfüllte Leistungen'!E8)</f>
        <v/>
      </c>
      <c r="F6" s="23" t="str">
        <f>IF(OR('erfüllte Leistungen'!F8=0,'erfüllte Leistungen'!F8="bitte auswählen"),"",'erfüllte Leistungen'!F8)</f>
        <v/>
      </c>
      <c r="G6" s="23" t="str">
        <f>IF(OR('erfüllte Leistungen'!G8=0,'erfüllte Leistungen'!G8="bitte auswählen"),"",'erfüllte Leistungen'!G8)</f>
        <v/>
      </c>
      <c r="H6" s="23" t="str">
        <f>IF(OR('erfüllte Leistungen'!H8=0,'erfüllte Leistungen'!H8="bitte auswählen"),"",'erfüllte Leistungen'!H8)</f>
        <v/>
      </c>
      <c r="I6" s="23" t="str">
        <f>IF(OR('erfüllte Leistungen'!I8=0,'erfüllte Leistungen'!I8="bitte auswählen"),"",'erfüllte Leistungen'!I8)</f>
        <v/>
      </c>
      <c r="J6" s="23" t="str">
        <f>IF(OR('erfüllte Leistungen'!J8=0,'erfüllte Leistungen'!J8="bitte auswählen"),"",'erfüllte Leistungen'!J8)</f>
        <v/>
      </c>
      <c r="K6" s="23" t="str">
        <f>IF(OR('erfüllte Leistungen'!K8=0,'erfüllte Leistungen'!K8="bitte auswählen"),"",'erfüllte Leistungen'!K8)</f>
        <v/>
      </c>
      <c r="L6" s="23" t="str">
        <f>IF(OR('erfüllte Leistungen'!L8=0,'erfüllte Leistungen'!L8="bitte auswählen"),"",'erfüllte Leistungen'!L8)</f>
        <v/>
      </c>
    </row>
    <row r="7" spans="3:12" s="31" customFormat="1" x14ac:dyDescent="0.25">
      <c r="C7" s="23" t="str">
        <f>IF(OR('erfüllte Leistungen'!C9=0,'erfüllte Leistungen'!C9="bitte auswählen"),"",'erfüllte Leistungen'!C9)</f>
        <v/>
      </c>
      <c r="D7" s="23" t="str">
        <f>IF(OR('erfüllte Leistungen'!D9=0,'erfüllte Leistungen'!D9="bitte auswählen"),"",'erfüllte Leistungen'!D9)</f>
        <v/>
      </c>
      <c r="E7" s="23" t="str">
        <f>IF(OR('erfüllte Leistungen'!E9=0,'erfüllte Leistungen'!E9="bitte auswählen"),"",'erfüllte Leistungen'!E9)</f>
        <v/>
      </c>
      <c r="F7" s="23" t="str">
        <f>IF(OR('erfüllte Leistungen'!F9=0,'erfüllte Leistungen'!F9="bitte auswählen"),"",'erfüllte Leistungen'!F9)</f>
        <v/>
      </c>
      <c r="G7" s="23" t="str">
        <f>IF(OR('erfüllte Leistungen'!G9=0,'erfüllte Leistungen'!G9="bitte auswählen"),"",'erfüllte Leistungen'!G9)</f>
        <v/>
      </c>
      <c r="H7" s="23" t="str">
        <f>IF(OR('erfüllte Leistungen'!H9=0,'erfüllte Leistungen'!H9="bitte auswählen"),"",'erfüllte Leistungen'!H9)</f>
        <v/>
      </c>
      <c r="I7" s="23" t="str">
        <f>IF(OR('erfüllte Leistungen'!I9=0,'erfüllte Leistungen'!I9="bitte auswählen"),"",'erfüllte Leistungen'!I9)</f>
        <v/>
      </c>
      <c r="J7" s="23" t="str">
        <f>IF(OR('erfüllte Leistungen'!J9=0,'erfüllte Leistungen'!J9="bitte auswählen"),"",'erfüllte Leistungen'!J9)</f>
        <v/>
      </c>
      <c r="K7" s="23" t="str">
        <f>IF(OR('erfüllte Leistungen'!K9=0,'erfüllte Leistungen'!K9="bitte auswählen"),"",'erfüllte Leistungen'!K9)</f>
        <v/>
      </c>
      <c r="L7" s="23" t="str">
        <f>IF(OR('erfüllte Leistungen'!L9=0,'erfüllte Leistungen'!L9="bitte auswählen"),"",'erfüllte Leistungen'!L9)</f>
        <v/>
      </c>
    </row>
    <row r="8" spans="3:12" s="31" customFormat="1" x14ac:dyDescent="0.25">
      <c r="C8" s="23" t="str">
        <f>IF(OR('erfüllte Leistungen'!C10=0,'erfüllte Leistungen'!C10="bitte auswählen"),"",'erfüllte Leistungen'!C10)</f>
        <v/>
      </c>
      <c r="D8" s="23" t="str">
        <f>IF(OR('erfüllte Leistungen'!D10=0,'erfüllte Leistungen'!D10="bitte auswählen"),"",'erfüllte Leistungen'!D10)</f>
        <v/>
      </c>
      <c r="E8" s="23" t="str">
        <f>IF(OR('erfüllte Leistungen'!E10=0,'erfüllte Leistungen'!E10="bitte auswählen"),"",'erfüllte Leistungen'!E10)</f>
        <v/>
      </c>
      <c r="F8" s="23" t="str">
        <f>IF(OR('erfüllte Leistungen'!F10=0,'erfüllte Leistungen'!F10="bitte auswählen"),"",'erfüllte Leistungen'!F10)</f>
        <v/>
      </c>
      <c r="G8" s="23" t="str">
        <f>IF(OR('erfüllte Leistungen'!G10=0,'erfüllte Leistungen'!G10="bitte auswählen"),"",'erfüllte Leistungen'!G10)</f>
        <v/>
      </c>
      <c r="H8" s="23" t="str">
        <f>IF(OR('erfüllte Leistungen'!H10=0,'erfüllte Leistungen'!H10="bitte auswählen"),"",'erfüllte Leistungen'!H10)</f>
        <v/>
      </c>
      <c r="I8" s="23" t="str">
        <f>IF(OR('erfüllte Leistungen'!I10=0,'erfüllte Leistungen'!I10="bitte auswählen"),"",'erfüllte Leistungen'!I10)</f>
        <v/>
      </c>
      <c r="J8" s="23" t="str">
        <f>IF(OR('erfüllte Leistungen'!J10=0,'erfüllte Leistungen'!J10="bitte auswählen"),"",'erfüllte Leistungen'!J10)</f>
        <v/>
      </c>
      <c r="K8" s="23" t="str">
        <f>IF(OR('erfüllte Leistungen'!K10=0,'erfüllte Leistungen'!K10="bitte auswählen"),"",'erfüllte Leistungen'!K10)</f>
        <v/>
      </c>
      <c r="L8" s="23" t="str">
        <f>IF(OR('erfüllte Leistungen'!L10=0,'erfüllte Leistungen'!L10="bitte auswählen"),"",'erfüllte Leistungen'!L10)</f>
        <v/>
      </c>
    </row>
    <row r="9" spans="3:12" s="31" customFormat="1" x14ac:dyDescent="0.25">
      <c r="C9" s="23" t="str">
        <f>IF(OR('erfüllte Leistungen'!C11=0,'erfüllte Leistungen'!C11="bitte auswählen"),"",'erfüllte Leistungen'!C11)</f>
        <v/>
      </c>
      <c r="D9" s="23" t="str">
        <f>IF(OR('erfüllte Leistungen'!D11=0,'erfüllte Leistungen'!D11="bitte auswählen"),"",'erfüllte Leistungen'!D11)</f>
        <v/>
      </c>
      <c r="E9" s="23" t="str">
        <f>IF(OR('erfüllte Leistungen'!E11=0,'erfüllte Leistungen'!E11="bitte auswählen"),"",'erfüllte Leistungen'!E11)</f>
        <v/>
      </c>
      <c r="F9" s="23" t="str">
        <f>IF(OR('erfüllte Leistungen'!F11=0,'erfüllte Leistungen'!F11="bitte auswählen"),"",'erfüllte Leistungen'!F11)</f>
        <v/>
      </c>
      <c r="G9" s="23" t="str">
        <f>IF(OR('erfüllte Leistungen'!G11=0,'erfüllte Leistungen'!G11="bitte auswählen"),"",'erfüllte Leistungen'!G11)</f>
        <v/>
      </c>
      <c r="H9" s="23" t="str">
        <f>IF(OR('erfüllte Leistungen'!H11=0,'erfüllte Leistungen'!H11="bitte auswählen"),"",'erfüllte Leistungen'!H11)</f>
        <v/>
      </c>
      <c r="I9" s="23" t="str">
        <f>IF(OR('erfüllte Leistungen'!I11=0,'erfüllte Leistungen'!I11="bitte auswählen"),"",'erfüllte Leistungen'!I11)</f>
        <v/>
      </c>
      <c r="J9" s="23" t="str">
        <f>IF(OR('erfüllte Leistungen'!J11=0,'erfüllte Leistungen'!J11="bitte auswählen"),"",'erfüllte Leistungen'!J11)</f>
        <v/>
      </c>
      <c r="K9" s="23" t="str">
        <f>IF(OR('erfüllte Leistungen'!K11=0,'erfüllte Leistungen'!K11="bitte auswählen"),"",'erfüllte Leistungen'!K11)</f>
        <v/>
      </c>
      <c r="L9" s="23" t="str">
        <f>IF(OR('erfüllte Leistungen'!L11=0,'erfüllte Leistungen'!L11="bitte auswählen"),"",'erfüllte Leistungen'!L11)</f>
        <v/>
      </c>
    </row>
    <row r="10" spans="3:12" s="31" customFormat="1" x14ac:dyDescent="0.25">
      <c r="C10" s="23" t="str">
        <f>IF(OR('erfüllte Leistungen'!C12=0,'erfüllte Leistungen'!C12="bitte auswählen"),"",'erfüllte Leistungen'!C12)</f>
        <v/>
      </c>
      <c r="D10" s="23" t="str">
        <f>IF(OR('erfüllte Leistungen'!D12=0,'erfüllte Leistungen'!D12="bitte auswählen"),"",'erfüllte Leistungen'!D12)</f>
        <v/>
      </c>
      <c r="E10" s="23" t="str">
        <f>IF(OR('erfüllte Leistungen'!E12=0,'erfüllte Leistungen'!E12="bitte auswählen"),"",'erfüllte Leistungen'!E12)</f>
        <v/>
      </c>
      <c r="F10" s="23" t="str">
        <f>IF(OR('erfüllte Leistungen'!F12=0,'erfüllte Leistungen'!F12="bitte auswählen"),"",'erfüllte Leistungen'!F12)</f>
        <v/>
      </c>
      <c r="G10" s="23" t="str">
        <f>IF(OR('erfüllte Leistungen'!G12=0,'erfüllte Leistungen'!G12="bitte auswählen"),"",'erfüllte Leistungen'!G12)</f>
        <v/>
      </c>
      <c r="H10" s="23" t="str">
        <f>IF(OR('erfüllte Leistungen'!H12=0,'erfüllte Leistungen'!H12="bitte auswählen"),"",'erfüllte Leistungen'!H12)</f>
        <v/>
      </c>
      <c r="I10" s="23" t="str">
        <f>IF(OR('erfüllte Leistungen'!I12=0,'erfüllte Leistungen'!I12="bitte auswählen"),"",'erfüllte Leistungen'!I12)</f>
        <v/>
      </c>
      <c r="J10" s="23" t="str">
        <f>IF(OR('erfüllte Leistungen'!J12=0,'erfüllte Leistungen'!J12="bitte auswählen"),"",'erfüllte Leistungen'!J12)</f>
        <v/>
      </c>
      <c r="K10" s="23" t="str">
        <f>IF(OR('erfüllte Leistungen'!K12=0,'erfüllte Leistungen'!K12="bitte auswählen"),"",'erfüllte Leistungen'!K12)</f>
        <v/>
      </c>
      <c r="L10" s="23" t="str">
        <f>IF(OR('erfüllte Leistungen'!L12=0,'erfüllte Leistungen'!L12="bitte auswählen"),"",'erfüllte Leistungen'!L12)</f>
        <v/>
      </c>
    </row>
    <row r="11" spans="3:12" x14ac:dyDescent="0.25">
      <c r="C11" s="23" t="str">
        <f>IF(OR('erfüllte Leistungen'!C13=0,'erfüllte Leistungen'!C13="bitte auswählen"),"",'erfüllte Leistungen'!C13)</f>
        <v/>
      </c>
      <c r="D11" s="23" t="str">
        <f>IF(OR('erfüllte Leistungen'!D13=0,'erfüllte Leistungen'!D13="bitte auswählen"),"",'erfüllte Leistungen'!D13)</f>
        <v/>
      </c>
      <c r="E11" s="23" t="str">
        <f>IF(OR('erfüllte Leistungen'!E13=0,'erfüllte Leistungen'!E13="bitte auswählen"),"",'erfüllte Leistungen'!E13)</f>
        <v/>
      </c>
      <c r="F11" s="23" t="str">
        <f>IF(OR('erfüllte Leistungen'!F13=0,'erfüllte Leistungen'!F13="bitte auswählen"),"",'erfüllte Leistungen'!F13)</f>
        <v/>
      </c>
      <c r="G11" s="23" t="str">
        <f>IF(OR('erfüllte Leistungen'!G13=0,'erfüllte Leistungen'!G13="bitte auswählen"),"",'erfüllte Leistungen'!G13)</f>
        <v/>
      </c>
      <c r="H11" s="23" t="str">
        <f>IF(OR('erfüllte Leistungen'!H13=0,'erfüllte Leistungen'!H13="bitte auswählen"),"",'erfüllte Leistungen'!H13)</f>
        <v/>
      </c>
      <c r="I11" s="23" t="str">
        <f>IF(OR('erfüllte Leistungen'!I13=0,'erfüllte Leistungen'!I13="bitte auswählen"),"",'erfüllte Leistungen'!I13)</f>
        <v/>
      </c>
      <c r="J11" s="23" t="str">
        <f>IF(OR('erfüllte Leistungen'!J13=0,'erfüllte Leistungen'!J13="bitte auswählen"),"",'erfüllte Leistungen'!J13)</f>
        <v/>
      </c>
      <c r="K11" s="23" t="str">
        <f>IF(OR('erfüllte Leistungen'!K13=0,'erfüllte Leistungen'!K13="bitte auswählen"),"",'erfüllte Leistungen'!K13)</f>
        <v/>
      </c>
      <c r="L11" s="23" t="str">
        <f>IF(OR('erfüllte Leistungen'!L13=0,'erfüllte Leistungen'!L13="bitte auswählen"),"",'erfüllte Leistungen'!L13)</f>
        <v/>
      </c>
    </row>
    <row r="12" spans="3:12" x14ac:dyDescent="0.25">
      <c r="C12" s="23" t="str">
        <f>IF(OR('erfüllte Leistungen'!C14=0,'erfüllte Leistungen'!C14="bitte auswählen"),"",'erfüllte Leistungen'!C14)</f>
        <v/>
      </c>
      <c r="D12" s="23" t="str">
        <f>IF(OR('erfüllte Leistungen'!D14=0,'erfüllte Leistungen'!D14="bitte auswählen"),"",'erfüllte Leistungen'!D14)</f>
        <v/>
      </c>
      <c r="E12" s="23" t="str">
        <f>IF(OR('erfüllte Leistungen'!E14=0,'erfüllte Leistungen'!E14="bitte auswählen"),"",'erfüllte Leistungen'!E14)</f>
        <v/>
      </c>
      <c r="F12" s="23" t="str">
        <f>IF(OR('erfüllte Leistungen'!F14=0,'erfüllte Leistungen'!F14="bitte auswählen"),"",'erfüllte Leistungen'!F14)</f>
        <v/>
      </c>
      <c r="G12" s="23" t="str">
        <f>IF(OR('erfüllte Leistungen'!G14=0,'erfüllte Leistungen'!G14="bitte auswählen"),"",'erfüllte Leistungen'!G14)</f>
        <v/>
      </c>
      <c r="H12" s="23" t="str">
        <f>IF(OR('erfüllte Leistungen'!H14=0,'erfüllte Leistungen'!H14="bitte auswählen"),"",'erfüllte Leistungen'!H14)</f>
        <v/>
      </c>
      <c r="I12" s="23" t="str">
        <f>IF(OR('erfüllte Leistungen'!I14=0,'erfüllte Leistungen'!I14="bitte auswählen"),"",'erfüllte Leistungen'!I14)</f>
        <v/>
      </c>
      <c r="J12" s="23" t="str">
        <f>IF(OR('erfüllte Leistungen'!J14=0,'erfüllte Leistungen'!J14="bitte auswählen"),"",'erfüllte Leistungen'!J14)</f>
        <v/>
      </c>
      <c r="K12" s="23" t="str">
        <f>IF(OR('erfüllte Leistungen'!K14=0,'erfüllte Leistungen'!K14="bitte auswählen"),"",'erfüllte Leistungen'!K14)</f>
        <v/>
      </c>
      <c r="L12" s="23" t="str">
        <f>IF(OR('erfüllte Leistungen'!L14=0,'erfüllte Leistungen'!L14="bitte auswählen"),"",'erfüllte Leistungen'!L14)</f>
        <v/>
      </c>
    </row>
    <row r="13" spans="3:12" x14ac:dyDescent="0.25">
      <c r="C13" s="23" t="str">
        <f>IF(OR('erfüllte Leistungen'!C15=0,'erfüllte Leistungen'!C15="bitte auswählen"),"",'erfüllte Leistungen'!C15)</f>
        <v/>
      </c>
      <c r="D13" s="23" t="str">
        <f>IF(OR('erfüllte Leistungen'!D15=0,'erfüllte Leistungen'!D15="bitte auswählen"),"",'erfüllte Leistungen'!D15)</f>
        <v/>
      </c>
      <c r="E13" s="23" t="str">
        <f>IF(OR('erfüllte Leistungen'!E15=0,'erfüllte Leistungen'!E15="bitte auswählen"),"",'erfüllte Leistungen'!E15)</f>
        <v/>
      </c>
      <c r="F13" s="23" t="str">
        <f>IF(OR('erfüllte Leistungen'!F15=0,'erfüllte Leistungen'!F15="bitte auswählen"),"",'erfüllte Leistungen'!F15)</f>
        <v/>
      </c>
      <c r="G13" s="23" t="str">
        <f>IF(OR('erfüllte Leistungen'!G15=0,'erfüllte Leistungen'!G15="bitte auswählen"),"",'erfüllte Leistungen'!G15)</f>
        <v/>
      </c>
      <c r="H13" s="23" t="str">
        <f>IF(OR('erfüllte Leistungen'!H15=0,'erfüllte Leistungen'!H15="bitte auswählen"),"",'erfüllte Leistungen'!H15)</f>
        <v/>
      </c>
      <c r="I13" s="23" t="str">
        <f>IF(OR('erfüllte Leistungen'!I15=0,'erfüllte Leistungen'!I15="bitte auswählen"),"",'erfüllte Leistungen'!I15)</f>
        <v/>
      </c>
      <c r="J13" s="23" t="str">
        <f>IF(OR('erfüllte Leistungen'!J15=0,'erfüllte Leistungen'!J15="bitte auswählen"),"",'erfüllte Leistungen'!J15)</f>
        <v/>
      </c>
      <c r="K13" s="23" t="str">
        <f>IF(OR('erfüllte Leistungen'!K15=0,'erfüllte Leistungen'!K15="bitte auswählen"),"",'erfüllte Leistungen'!K15)</f>
        <v/>
      </c>
      <c r="L13" s="23" t="str">
        <f>IF(OR('erfüllte Leistungen'!L15=0,'erfüllte Leistungen'!L15="bitte auswählen"),"",'erfüllte Leistungen'!L15)</f>
        <v/>
      </c>
    </row>
    <row r="14" spans="3:12" x14ac:dyDescent="0.25">
      <c r="C14" s="23" t="str">
        <f>IF(OR('erfüllte Leistungen'!C16=0,'erfüllte Leistungen'!C16="bitte auswählen"),"",'erfüllte Leistungen'!C16)</f>
        <v/>
      </c>
      <c r="D14" s="23" t="str">
        <f>IF(OR('erfüllte Leistungen'!D16=0,'erfüllte Leistungen'!D16="bitte auswählen"),"",'erfüllte Leistungen'!D16)</f>
        <v/>
      </c>
      <c r="E14" s="23" t="str">
        <f>IF(OR('erfüllte Leistungen'!E16=0,'erfüllte Leistungen'!E16="bitte auswählen"),"",'erfüllte Leistungen'!E16)</f>
        <v/>
      </c>
      <c r="F14" s="23" t="str">
        <f>IF(OR('erfüllte Leistungen'!F16=0,'erfüllte Leistungen'!F16="bitte auswählen"),"",'erfüllte Leistungen'!F16)</f>
        <v/>
      </c>
      <c r="G14" s="23" t="str">
        <f>IF(OR('erfüllte Leistungen'!G16=0,'erfüllte Leistungen'!G16="bitte auswählen"),"",'erfüllte Leistungen'!G16)</f>
        <v/>
      </c>
      <c r="H14" s="23" t="str">
        <f>IF(OR('erfüllte Leistungen'!H16=0,'erfüllte Leistungen'!H16="bitte auswählen"),"",'erfüllte Leistungen'!H16)</f>
        <v/>
      </c>
      <c r="I14" s="23" t="str">
        <f>IF(OR('erfüllte Leistungen'!I16=0,'erfüllte Leistungen'!I16="bitte auswählen"),"",'erfüllte Leistungen'!I16)</f>
        <v/>
      </c>
      <c r="J14" s="23" t="str">
        <f>IF(OR('erfüllte Leistungen'!J16=0,'erfüllte Leistungen'!J16="bitte auswählen"),"",'erfüllte Leistungen'!J16)</f>
        <v/>
      </c>
      <c r="K14" s="23" t="str">
        <f>IF(OR('erfüllte Leistungen'!K16=0,'erfüllte Leistungen'!K16="bitte auswählen"),"",'erfüllte Leistungen'!K16)</f>
        <v/>
      </c>
      <c r="L14" s="23" t="str">
        <f>IF(OR('erfüllte Leistungen'!L16=0,'erfüllte Leistungen'!L16="bitte auswählen"),"",'erfüllte Leistungen'!L16)</f>
        <v/>
      </c>
    </row>
    <row r="15" spans="3:12" x14ac:dyDescent="0.25">
      <c r="C15" s="23" t="str">
        <f>IF(OR('erfüllte Leistungen'!C17=0,'erfüllte Leistungen'!C17="bitte auswählen"),"",'erfüllte Leistungen'!C17)</f>
        <v/>
      </c>
      <c r="D15" s="23" t="str">
        <f>IF(OR('erfüllte Leistungen'!D17=0,'erfüllte Leistungen'!D17="bitte auswählen"),"",'erfüllte Leistungen'!D17)</f>
        <v/>
      </c>
      <c r="E15" s="23" t="str">
        <f>IF(OR('erfüllte Leistungen'!E17=0,'erfüllte Leistungen'!E17="bitte auswählen"),"",'erfüllte Leistungen'!E17)</f>
        <v/>
      </c>
      <c r="F15" s="23" t="str">
        <f>IF(OR('erfüllte Leistungen'!F17=0,'erfüllte Leistungen'!F17="bitte auswählen"),"",'erfüllte Leistungen'!F17)</f>
        <v/>
      </c>
      <c r="G15" s="23" t="str">
        <f>IF(OR('erfüllte Leistungen'!G17=0,'erfüllte Leistungen'!G17="bitte auswählen"),"",'erfüllte Leistungen'!G17)</f>
        <v/>
      </c>
      <c r="H15" s="23" t="str">
        <f>IF(OR('erfüllte Leistungen'!H17=0,'erfüllte Leistungen'!H17="bitte auswählen"),"",'erfüllte Leistungen'!H17)</f>
        <v/>
      </c>
      <c r="I15" s="23" t="str">
        <f>IF(OR('erfüllte Leistungen'!I17=0,'erfüllte Leistungen'!I17="bitte auswählen"),"",'erfüllte Leistungen'!I17)</f>
        <v/>
      </c>
      <c r="J15" s="23" t="str">
        <f>IF(OR('erfüllte Leistungen'!J17=0,'erfüllte Leistungen'!J17="bitte auswählen"),"",'erfüllte Leistungen'!J17)</f>
        <v/>
      </c>
      <c r="K15" s="23" t="str">
        <f>IF(OR('erfüllte Leistungen'!K17=0,'erfüllte Leistungen'!K17="bitte auswählen"),"",'erfüllte Leistungen'!K17)</f>
        <v/>
      </c>
      <c r="L15" s="23" t="str">
        <f>IF(OR('erfüllte Leistungen'!L17=0,'erfüllte Leistungen'!L17="bitte auswählen"),"",'erfüllte Leistungen'!L17)</f>
        <v/>
      </c>
    </row>
    <row r="16" spans="3:12" x14ac:dyDescent="0.25">
      <c r="C16" s="23" t="str">
        <f>IF(OR('erfüllte Leistungen'!C18=0,'erfüllte Leistungen'!C18="bitte auswählen"),"",'erfüllte Leistungen'!C18)</f>
        <v/>
      </c>
      <c r="D16" s="23" t="str">
        <f>IF(OR('erfüllte Leistungen'!D18=0,'erfüllte Leistungen'!D18="bitte auswählen"),"",'erfüllte Leistungen'!D18)</f>
        <v/>
      </c>
      <c r="E16" s="23" t="str">
        <f>IF(OR('erfüllte Leistungen'!E18=0,'erfüllte Leistungen'!E18="bitte auswählen"),"",'erfüllte Leistungen'!E18)</f>
        <v/>
      </c>
      <c r="F16" s="23" t="str">
        <f>IF(OR('erfüllte Leistungen'!F18=0,'erfüllte Leistungen'!F18="bitte auswählen"),"",'erfüllte Leistungen'!F18)</f>
        <v/>
      </c>
      <c r="G16" s="23" t="str">
        <f>IF(OR('erfüllte Leistungen'!G18=0,'erfüllte Leistungen'!G18="bitte auswählen"),"",'erfüllte Leistungen'!G18)</f>
        <v/>
      </c>
      <c r="H16" s="23" t="str">
        <f>IF(OR('erfüllte Leistungen'!H18=0,'erfüllte Leistungen'!H18="bitte auswählen"),"",'erfüllte Leistungen'!H18)</f>
        <v/>
      </c>
      <c r="I16" s="23" t="str">
        <f>IF(OR('erfüllte Leistungen'!I18=0,'erfüllte Leistungen'!I18="bitte auswählen"),"",'erfüllte Leistungen'!I18)</f>
        <v/>
      </c>
      <c r="J16" s="23" t="str">
        <f>IF(OR('erfüllte Leistungen'!J18=0,'erfüllte Leistungen'!J18="bitte auswählen"),"",'erfüllte Leistungen'!J18)</f>
        <v/>
      </c>
      <c r="K16" s="23" t="str">
        <f>IF(OR('erfüllte Leistungen'!K18=0,'erfüllte Leistungen'!K18="bitte auswählen"),"",'erfüllte Leistungen'!K18)</f>
        <v/>
      </c>
      <c r="L16" s="23" t="str">
        <f>IF(OR('erfüllte Leistungen'!L18=0,'erfüllte Leistungen'!L18="bitte auswählen"),"",'erfüllte Leistungen'!L18)</f>
        <v/>
      </c>
    </row>
    <row r="17" spans="3:12" x14ac:dyDescent="0.25">
      <c r="C17" s="23" t="str">
        <f>IF(OR('erfüllte Leistungen'!C19=0,'erfüllte Leistungen'!C19="bitte auswählen"),"",'erfüllte Leistungen'!C19)</f>
        <v/>
      </c>
      <c r="D17" s="23" t="str">
        <f>IF(OR('erfüllte Leistungen'!D19=0,'erfüllte Leistungen'!D19="bitte auswählen"),"",'erfüllte Leistungen'!D19)</f>
        <v/>
      </c>
      <c r="E17" s="23" t="str">
        <f>IF(OR('erfüllte Leistungen'!E19=0,'erfüllte Leistungen'!E19="bitte auswählen"),"",'erfüllte Leistungen'!E19)</f>
        <v/>
      </c>
      <c r="F17" s="23" t="str">
        <f>IF(OR('erfüllte Leistungen'!F19=0,'erfüllte Leistungen'!F19="bitte auswählen"),"",'erfüllte Leistungen'!F19)</f>
        <v/>
      </c>
      <c r="G17" s="23" t="str">
        <f>IF(OR('erfüllte Leistungen'!G19=0,'erfüllte Leistungen'!G19="bitte auswählen"),"",'erfüllte Leistungen'!G19)</f>
        <v/>
      </c>
      <c r="H17" s="23" t="str">
        <f>IF(OR('erfüllte Leistungen'!H19=0,'erfüllte Leistungen'!H19="bitte auswählen"),"",'erfüllte Leistungen'!H19)</f>
        <v/>
      </c>
      <c r="I17" s="23" t="str">
        <f>IF(OR('erfüllte Leistungen'!I19=0,'erfüllte Leistungen'!I19="bitte auswählen"),"",'erfüllte Leistungen'!I19)</f>
        <v/>
      </c>
      <c r="J17" s="23" t="str">
        <f>IF(OR('erfüllte Leistungen'!J19=0,'erfüllte Leistungen'!J19="bitte auswählen"),"",'erfüllte Leistungen'!J19)</f>
        <v/>
      </c>
      <c r="K17" s="23" t="str">
        <f>IF(OR('erfüllte Leistungen'!K19=0,'erfüllte Leistungen'!K19="bitte auswählen"),"",'erfüllte Leistungen'!K19)</f>
        <v/>
      </c>
      <c r="L17" s="23" t="str">
        <f>IF(OR('erfüllte Leistungen'!L19=0,'erfüllte Leistungen'!L19="bitte auswählen"),"",'erfüllte Leistungen'!L19)</f>
        <v/>
      </c>
    </row>
    <row r="18" spans="3:12" x14ac:dyDescent="0.25">
      <c r="C18" s="23" t="str">
        <f>IF(OR('erfüllte Leistungen'!C20=0,'erfüllte Leistungen'!C20="bitte auswählen"),"",'erfüllte Leistungen'!C20)</f>
        <v/>
      </c>
      <c r="D18" s="23" t="str">
        <f>IF(OR('erfüllte Leistungen'!D20=0,'erfüllte Leistungen'!D20="bitte auswählen"),"",'erfüllte Leistungen'!D20)</f>
        <v/>
      </c>
      <c r="E18" s="23" t="str">
        <f>IF(OR('erfüllte Leistungen'!E20=0,'erfüllte Leistungen'!E20="bitte auswählen"),"",'erfüllte Leistungen'!E20)</f>
        <v/>
      </c>
      <c r="F18" s="23" t="str">
        <f>IF(OR('erfüllte Leistungen'!F20=0,'erfüllte Leistungen'!F20="bitte auswählen"),"",'erfüllte Leistungen'!F20)</f>
        <v/>
      </c>
      <c r="G18" s="23" t="str">
        <f>IF(OR('erfüllte Leistungen'!G20=0,'erfüllte Leistungen'!G20="bitte auswählen"),"",'erfüllte Leistungen'!G20)</f>
        <v/>
      </c>
      <c r="H18" s="23" t="str">
        <f>IF(OR('erfüllte Leistungen'!H20=0,'erfüllte Leistungen'!H20="bitte auswählen"),"",'erfüllte Leistungen'!H20)</f>
        <v/>
      </c>
      <c r="I18" s="23" t="str">
        <f>IF(OR('erfüllte Leistungen'!I20=0,'erfüllte Leistungen'!I20="bitte auswählen"),"",'erfüllte Leistungen'!I20)</f>
        <v/>
      </c>
      <c r="J18" s="23" t="str">
        <f>IF(OR('erfüllte Leistungen'!J20=0,'erfüllte Leistungen'!J20="bitte auswählen"),"",'erfüllte Leistungen'!J20)</f>
        <v/>
      </c>
      <c r="K18" s="23" t="str">
        <f>IF(OR('erfüllte Leistungen'!K20=0,'erfüllte Leistungen'!K20="bitte auswählen"),"",'erfüllte Leistungen'!K20)</f>
        <v/>
      </c>
      <c r="L18" s="23" t="str">
        <f>IF(OR('erfüllte Leistungen'!L20=0,'erfüllte Leistungen'!L20="bitte auswählen"),"",'erfüllte Leistungen'!L20)</f>
        <v/>
      </c>
    </row>
    <row r="19" spans="3:12" x14ac:dyDescent="0.25">
      <c r="C19" s="23" t="str">
        <f>IF(OR('erfüllte Leistungen'!C21=0,'erfüllte Leistungen'!C21="bitte auswählen"),"",'erfüllte Leistungen'!C21)</f>
        <v/>
      </c>
      <c r="D19" s="23" t="str">
        <f>IF(OR('erfüllte Leistungen'!D21=0,'erfüllte Leistungen'!D21="bitte auswählen"),"",'erfüllte Leistungen'!D21)</f>
        <v/>
      </c>
      <c r="E19" s="23" t="str">
        <f>IF(OR('erfüllte Leistungen'!E21=0,'erfüllte Leistungen'!E21="bitte auswählen"),"",'erfüllte Leistungen'!E21)</f>
        <v/>
      </c>
      <c r="F19" s="23" t="str">
        <f>IF(OR('erfüllte Leistungen'!F21=0,'erfüllte Leistungen'!F21="bitte auswählen"),"",'erfüllte Leistungen'!F21)</f>
        <v/>
      </c>
      <c r="G19" s="23" t="str">
        <f>IF(OR('erfüllte Leistungen'!G21=0,'erfüllte Leistungen'!G21="bitte auswählen"),"",'erfüllte Leistungen'!G21)</f>
        <v/>
      </c>
      <c r="H19" s="23" t="str">
        <f>IF(OR('erfüllte Leistungen'!H21=0,'erfüllte Leistungen'!H21="bitte auswählen"),"",'erfüllte Leistungen'!H21)</f>
        <v/>
      </c>
      <c r="I19" s="23" t="str">
        <f>IF(OR('erfüllte Leistungen'!I21=0,'erfüllte Leistungen'!I21="bitte auswählen"),"",'erfüllte Leistungen'!I21)</f>
        <v/>
      </c>
      <c r="J19" s="23" t="str">
        <f>IF(OR('erfüllte Leistungen'!J21=0,'erfüllte Leistungen'!J21="bitte auswählen"),"",'erfüllte Leistungen'!J21)</f>
        <v/>
      </c>
      <c r="K19" s="23" t="str">
        <f>IF(OR('erfüllte Leistungen'!K21=0,'erfüllte Leistungen'!K21="bitte auswählen"),"",'erfüllte Leistungen'!K21)</f>
        <v/>
      </c>
      <c r="L19" s="23" t="str">
        <f>IF(OR('erfüllte Leistungen'!L21=0,'erfüllte Leistungen'!L21="bitte auswählen"),"",'erfüllte Leistungen'!L21)</f>
        <v/>
      </c>
    </row>
    <row r="20" spans="3:12" x14ac:dyDescent="0.25">
      <c r="C20" s="23" t="str">
        <f>IF(OR('erfüllte Leistungen'!C22=0,'erfüllte Leistungen'!C22="bitte auswählen"),"",'erfüllte Leistungen'!C22)</f>
        <v/>
      </c>
      <c r="D20" s="23" t="str">
        <f>IF(OR('erfüllte Leistungen'!D22=0,'erfüllte Leistungen'!D22="bitte auswählen"),"",'erfüllte Leistungen'!D22)</f>
        <v/>
      </c>
      <c r="E20" s="23" t="str">
        <f>IF(OR('erfüllte Leistungen'!E22=0,'erfüllte Leistungen'!E22="bitte auswählen"),"",'erfüllte Leistungen'!E22)</f>
        <v/>
      </c>
      <c r="F20" s="23" t="str">
        <f>IF(OR('erfüllte Leistungen'!F22=0,'erfüllte Leistungen'!F22="bitte auswählen"),"",'erfüllte Leistungen'!F22)</f>
        <v/>
      </c>
      <c r="G20" s="23" t="str">
        <f>IF(OR('erfüllte Leistungen'!G22=0,'erfüllte Leistungen'!G22="bitte auswählen"),"",'erfüllte Leistungen'!G22)</f>
        <v/>
      </c>
      <c r="H20" s="23" t="str">
        <f>IF(OR('erfüllte Leistungen'!H22=0,'erfüllte Leistungen'!H22="bitte auswählen"),"",'erfüllte Leistungen'!H22)</f>
        <v/>
      </c>
      <c r="I20" s="23" t="str">
        <f>IF(OR('erfüllte Leistungen'!I22=0,'erfüllte Leistungen'!I22="bitte auswählen"),"",'erfüllte Leistungen'!I22)</f>
        <v/>
      </c>
      <c r="J20" s="23" t="str">
        <f>IF(OR('erfüllte Leistungen'!J22=0,'erfüllte Leistungen'!J22="bitte auswählen"),"",'erfüllte Leistungen'!J22)</f>
        <v/>
      </c>
      <c r="K20" s="23" t="str">
        <f>IF(OR('erfüllte Leistungen'!K22=0,'erfüllte Leistungen'!K22="bitte auswählen"),"",'erfüllte Leistungen'!K22)</f>
        <v/>
      </c>
      <c r="L20" s="23" t="str">
        <f>IF(OR('erfüllte Leistungen'!L22=0,'erfüllte Leistungen'!L22="bitte auswählen"),"",'erfüllte Leistungen'!L22)</f>
        <v/>
      </c>
    </row>
    <row r="21" spans="3:12" x14ac:dyDescent="0.25">
      <c r="C21" s="23" t="str">
        <f>IF(OR('erfüllte Leistungen'!C23=0,'erfüllte Leistungen'!C23="bitte auswählen"),"",'erfüllte Leistungen'!C23)</f>
        <v/>
      </c>
      <c r="D21" s="23" t="str">
        <f>IF(OR('erfüllte Leistungen'!D23=0,'erfüllte Leistungen'!D23="bitte auswählen"),"",'erfüllte Leistungen'!D23)</f>
        <v/>
      </c>
      <c r="E21" s="23" t="str">
        <f>IF(OR('erfüllte Leistungen'!E23=0,'erfüllte Leistungen'!E23="bitte auswählen"),"",'erfüllte Leistungen'!E23)</f>
        <v/>
      </c>
      <c r="F21" s="23" t="str">
        <f>IF(OR('erfüllte Leistungen'!F23=0,'erfüllte Leistungen'!F23="bitte auswählen"),"",'erfüllte Leistungen'!F23)</f>
        <v/>
      </c>
      <c r="G21" s="23" t="str">
        <f>IF(OR('erfüllte Leistungen'!G23=0,'erfüllte Leistungen'!G23="bitte auswählen"),"",'erfüllte Leistungen'!G23)</f>
        <v/>
      </c>
      <c r="H21" s="23" t="str">
        <f>IF(OR('erfüllte Leistungen'!H23=0,'erfüllte Leistungen'!H23="bitte auswählen"),"",'erfüllte Leistungen'!H23)</f>
        <v/>
      </c>
      <c r="I21" s="23" t="str">
        <f>IF(OR('erfüllte Leistungen'!I23=0,'erfüllte Leistungen'!I23="bitte auswählen"),"",'erfüllte Leistungen'!I23)</f>
        <v/>
      </c>
      <c r="J21" s="23" t="str">
        <f>IF(OR('erfüllte Leistungen'!J23=0,'erfüllte Leistungen'!J23="bitte auswählen"),"",'erfüllte Leistungen'!J23)</f>
        <v/>
      </c>
      <c r="K21" s="23" t="str">
        <f>IF(OR('erfüllte Leistungen'!K23=0,'erfüllte Leistungen'!K23="bitte auswählen"),"",'erfüllte Leistungen'!K23)</f>
        <v/>
      </c>
      <c r="L21" s="23" t="str">
        <f>IF(OR('erfüllte Leistungen'!L23=0,'erfüllte Leistungen'!L23="bitte auswählen"),"",'erfüllte Leistungen'!L23)</f>
        <v/>
      </c>
    </row>
    <row r="22" spans="3:12" x14ac:dyDescent="0.25">
      <c r="C22" s="23" t="str">
        <f>IF(OR('erfüllte Leistungen'!C24=0,'erfüllte Leistungen'!C24="bitte auswählen"),"",'erfüllte Leistungen'!C24)</f>
        <v/>
      </c>
      <c r="D22" s="23" t="str">
        <f>IF(OR('erfüllte Leistungen'!D24=0,'erfüllte Leistungen'!D24="bitte auswählen"),"",'erfüllte Leistungen'!D24)</f>
        <v/>
      </c>
      <c r="E22" s="23" t="str">
        <f>IF(OR('erfüllte Leistungen'!E24=0,'erfüllte Leistungen'!E24="bitte auswählen"),"",'erfüllte Leistungen'!E24)</f>
        <v/>
      </c>
      <c r="F22" s="23" t="str">
        <f>IF(OR('erfüllte Leistungen'!F24=0,'erfüllte Leistungen'!F24="bitte auswählen"),"",'erfüllte Leistungen'!F24)</f>
        <v/>
      </c>
      <c r="G22" s="23" t="str">
        <f>IF(OR('erfüllte Leistungen'!G24=0,'erfüllte Leistungen'!G24="bitte auswählen"),"",'erfüllte Leistungen'!G24)</f>
        <v/>
      </c>
      <c r="H22" s="23" t="str">
        <f>IF(OR('erfüllte Leistungen'!H24=0,'erfüllte Leistungen'!H24="bitte auswählen"),"",'erfüllte Leistungen'!H24)</f>
        <v/>
      </c>
      <c r="I22" s="23" t="str">
        <f>IF(OR('erfüllte Leistungen'!I24=0,'erfüllte Leistungen'!I24="bitte auswählen"),"",'erfüllte Leistungen'!I24)</f>
        <v/>
      </c>
      <c r="J22" s="23" t="str">
        <f>IF(OR('erfüllte Leistungen'!J24=0,'erfüllte Leistungen'!J24="bitte auswählen"),"",'erfüllte Leistungen'!J24)</f>
        <v/>
      </c>
      <c r="K22" s="23" t="str">
        <f>IF(OR('erfüllte Leistungen'!K24=0,'erfüllte Leistungen'!K24="bitte auswählen"),"",'erfüllte Leistungen'!K24)</f>
        <v/>
      </c>
      <c r="L22" s="23" t="str">
        <f>IF(OR('erfüllte Leistungen'!L24=0,'erfüllte Leistungen'!L24="bitte auswählen"),"",'erfüllte Leistungen'!L24)</f>
        <v/>
      </c>
    </row>
    <row r="23" spans="3:12" x14ac:dyDescent="0.25">
      <c r="C23" s="23" t="str">
        <f>IF(OR('erfüllte Leistungen'!C25=0,'erfüllte Leistungen'!C25="bitte auswählen"),"",'erfüllte Leistungen'!C25)</f>
        <v/>
      </c>
      <c r="D23" s="23" t="str">
        <f>IF(OR('erfüllte Leistungen'!D25=0,'erfüllte Leistungen'!D25="bitte auswählen"),"",'erfüllte Leistungen'!D25)</f>
        <v/>
      </c>
      <c r="E23" s="23" t="str">
        <f>IF(OR('erfüllte Leistungen'!E25=0,'erfüllte Leistungen'!E25="bitte auswählen"),"",'erfüllte Leistungen'!E25)</f>
        <v/>
      </c>
      <c r="F23" s="23" t="str">
        <f>IF(OR('erfüllte Leistungen'!F25=0,'erfüllte Leistungen'!F25="bitte auswählen"),"",'erfüllte Leistungen'!F25)</f>
        <v/>
      </c>
      <c r="G23" s="23" t="str">
        <f>IF(OR('erfüllte Leistungen'!G25=0,'erfüllte Leistungen'!G25="bitte auswählen"),"",'erfüllte Leistungen'!G25)</f>
        <v/>
      </c>
      <c r="H23" s="23" t="str">
        <f>IF(OR('erfüllte Leistungen'!H25=0,'erfüllte Leistungen'!H25="bitte auswählen"),"",'erfüllte Leistungen'!H25)</f>
        <v/>
      </c>
      <c r="I23" s="23" t="str">
        <f>IF(OR('erfüllte Leistungen'!I25=0,'erfüllte Leistungen'!I25="bitte auswählen"),"",'erfüllte Leistungen'!I25)</f>
        <v/>
      </c>
      <c r="J23" s="23" t="str">
        <f>IF(OR('erfüllte Leistungen'!J25=0,'erfüllte Leistungen'!J25="bitte auswählen"),"",'erfüllte Leistungen'!J25)</f>
        <v/>
      </c>
      <c r="K23" s="23" t="str">
        <f>IF(OR('erfüllte Leistungen'!K25=0,'erfüllte Leistungen'!K25="bitte auswählen"),"",'erfüllte Leistungen'!K25)</f>
        <v/>
      </c>
      <c r="L23" s="23" t="str">
        <f>IF(OR('erfüllte Leistungen'!L25=0,'erfüllte Leistungen'!L25="bitte auswählen"),"",'erfüllte Leistungen'!L25)</f>
        <v/>
      </c>
    </row>
    <row r="24" spans="3:12" x14ac:dyDescent="0.25">
      <c r="C24" s="23" t="str">
        <f>IF(OR('erfüllte Leistungen'!C26=0,'erfüllte Leistungen'!C26="bitte auswählen"),"",'erfüllte Leistungen'!C26)</f>
        <v/>
      </c>
      <c r="D24" s="23" t="str">
        <f>IF(OR('erfüllte Leistungen'!D26=0,'erfüllte Leistungen'!D26="bitte auswählen"),"",'erfüllte Leistungen'!D26)</f>
        <v/>
      </c>
      <c r="E24" s="23" t="str">
        <f>IF(OR('erfüllte Leistungen'!E26=0,'erfüllte Leistungen'!E26="bitte auswählen"),"",'erfüllte Leistungen'!E26)</f>
        <v/>
      </c>
      <c r="F24" s="23" t="str">
        <f>IF(OR('erfüllte Leistungen'!F26=0,'erfüllte Leistungen'!F26="bitte auswählen"),"",'erfüllte Leistungen'!F26)</f>
        <v/>
      </c>
      <c r="G24" s="23" t="str">
        <f>IF(OR('erfüllte Leistungen'!G26=0,'erfüllte Leistungen'!G26="bitte auswählen"),"",'erfüllte Leistungen'!G26)</f>
        <v/>
      </c>
      <c r="H24" s="23" t="str">
        <f>IF(OR('erfüllte Leistungen'!H26=0,'erfüllte Leistungen'!H26="bitte auswählen"),"",'erfüllte Leistungen'!H26)</f>
        <v/>
      </c>
      <c r="I24" s="23" t="str">
        <f>IF(OR('erfüllte Leistungen'!I26=0,'erfüllte Leistungen'!I26="bitte auswählen"),"",'erfüllte Leistungen'!I26)</f>
        <v/>
      </c>
      <c r="J24" s="23" t="str">
        <f>IF(OR('erfüllte Leistungen'!J26=0,'erfüllte Leistungen'!J26="bitte auswählen"),"",'erfüllte Leistungen'!J26)</f>
        <v/>
      </c>
      <c r="K24" s="23" t="str">
        <f>IF(OR('erfüllte Leistungen'!K26=0,'erfüllte Leistungen'!K26="bitte auswählen"),"",'erfüllte Leistungen'!K26)</f>
        <v/>
      </c>
      <c r="L24" s="23" t="str">
        <f>IF(OR('erfüllte Leistungen'!L26=0,'erfüllte Leistungen'!L26="bitte auswählen"),"",'erfüllte Leistungen'!L26)</f>
        <v/>
      </c>
    </row>
    <row r="25" spans="3:12" x14ac:dyDescent="0.25">
      <c r="C25" s="23" t="str">
        <f>IF(OR('erfüllte Leistungen'!C27=0,'erfüllte Leistungen'!C27="bitte auswählen"),"",'erfüllte Leistungen'!C27)</f>
        <v/>
      </c>
      <c r="D25" s="23" t="str">
        <f>IF(OR('erfüllte Leistungen'!D27=0,'erfüllte Leistungen'!D27="bitte auswählen"),"",'erfüllte Leistungen'!D27)</f>
        <v/>
      </c>
      <c r="E25" s="23" t="str">
        <f>IF(OR('erfüllte Leistungen'!E27=0,'erfüllte Leistungen'!E27="bitte auswählen"),"",'erfüllte Leistungen'!E27)</f>
        <v/>
      </c>
      <c r="F25" s="23" t="str">
        <f>IF(OR('erfüllte Leistungen'!F27=0,'erfüllte Leistungen'!F27="bitte auswählen"),"",'erfüllte Leistungen'!F27)</f>
        <v/>
      </c>
      <c r="G25" s="23" t="str">
        <f>IF(OR('erfüllte Leistungen'!G27=0,'erfüllte Leistungen'!G27="bitte auswählen"),"",'erfüllte Leistungen'!G27)</f>
        <v/>
      </c>
      <c r="H25" s="23" t="str">
        <f>IF(OR('erfüllte Leistungen'!H27=0,'erfüllte Leistungen'!H27="bitte auswählen"),"",'erfüllte Leistungen'!H27)</f>
        <v/>
      </c>
      <c r="I25" s="23" t="str">
        <f>IF(OR('erfüllte Leistungen'!I27=0,'erfüllte Leistungen'!I27="bitte auswählen"),"",'erfüllte Leistungen'!I27)</f>
        <v/>
      </c>
      <c r="J25" s="23" t="str">
        <f>IF(OR('erfüllte Leistungen'!J27=0,'erfüllte Leistungen'!J27="bitte auswählen"),"",'erfüllte Leistungen'!J27)</f>
        <v/>
      </c>
      <c r="K25" s="23" t="str">
        <f>IF(OR('erfüllte Leistungen'!K27=0,'erfüllte Leistungen'!K27="bitte auswählen"),"",'erfüllte Leistungen'!K27)</f>
        <v/>
      </c>
      <c r="L25" s="23" t="str">
        <f>IF(OR('erfüllte Leistungen'!L27=0,'erfüllte Leistungen'!L27="bitte auswählen"),"",'erfüllte Leistungen'!L27)</f>
        <v/>
      </c>
    </row>
    <row r="26" spans="3:12" x14ac:dyDescent="0.25">
      <c r="C26" s="23" t="str">
        <f>IF(OR('erfüllte Leistungen'!C28=0,'erfüllte Leistungen'!C28="bitte auswählen"),"",'erfüllte Leistungen'!C28)</f>
        <v/>
      </c>
      <c r="D26" s="23" t="str">
        <f>IF(OR('erfüllte Leistungen'!D28=0,'erfüllte Leistungen'!D28="bitte auswählen"),"",'erfüllte Leistungen'!D28)</f>
        <v/>
      </c>
      <c r="E26" s="23" t="str">
        <f>IF(OR('erfüllte Leistungen'!E28=0,'erfüllte Leistungen'!E28="bitte auswählen"),"",'erfüllte Leistungen'!E28)</f>
        <v/>
      </c>
      <c r="F26" s="23" t="str">
        <f>IF(OR('erfüllte Leistungen'!F28=0,'erfüllte Leistungen'!F28="bitte auswählen"),"",'erfüllte Leistungen'!F28)</f>
        <v/>
      </c>
      <c r="G26" s="23" t="str">
        <f>IF(OR('erfüllte Leistungen'!G28=0,'erfüllte Leistungen'!G28="bitte auswählen"),"",'erfüllte Leistungen'!G28)</f>
        <v/>
      </c>
      <c r="H26" s="23" t="str">
        <f>IF(OR('erfüllte Leistungen'!H28=0,'erfüllte Leistungen'!H28="bitte auswählen"),"",'erfüllte Leistungen'!H28)</f>
        <v/>
      </c>
      <c r="I26" s="23" t="str">
        <f>IF(OR('erfüllte Leistungen'!I28=0,'erfüllte Leistungen'!I28="bitte auswählen"),"",'erfüllte Leistungen'!I28)</f>
        <v/>
      </c>
      <c r="J26" s="23" t="str">
        <f>IF(OR('erfüllte Leistungen'!J28=0,'erfüllte Leistungen'!J28="bitte auswählen"),"",'erfüllte Leistungen'!J28)</f>
        <v/>
      </c>
      <c r="K26" s="23" t="str">
        <f>IF(OR('erfüllte Leistungen'!K28=0,'erfüllte Leistungen'!K28="bitte auswählen"),"",'erfüllte Leistungen'!K28)</f>
        <v/>
      </c>
      <c r="L26" s="23" t="str">
        <f>IF(OR('erfüllte Leistungen'!L28=0,'erfüllte Leistungen'!L28="bitte auswählen"),"",'erfüllte Leistungen'!L28)</f>
        <v/>
      </c>
    </row>
    <row r="27" spans="3:12" x14ac:dyDescent="0.25">
      <c r="C27" s="23" t="str">
        <f>IF(OR('erfüllte Leistungen'!C29=0,'erfüllte Leistungen'!C29="bitte auswählen"),"",'erfüllte Leistungen'!C29)</f>
        <v/>
      </c>
      <c r="D27" s="23" t="str">
        <f>IF(OR('erfüllte Leistungen'!D29=0,'erfüllte Leistungen'!D29="bitte auswählen"),"",'erfüllte Leistungen'!D29)</f>
        <v/>
      </c>
      <c r="E27" s="23" t="str">
        <f>IF(OR('erfüllte Leistungen'!E29=0,'erfüllte Leistungen'!E29="bitte auswählen"),"",'erfüllte Leistungen'!E29)</f>
        <v/>
      </c>
      <c r="F27" s="23" t="str">
        <f>IF(OR('erfüllte Leistungen'!F29=0,'erfüllte Leistungen'!F29="bitte auswählen"),"",'erfüllte Leistungen'!F29)</f>
        <v/>
      </c>
      <c r="G27" s="23" t="str">
        <f>IF(OR('erfüllte Leistungen'!G29=0,'erfüllte Leistungen'!G29="bitte auswählen"),"",'erfüllte Leistungen'!G29)</f>
        <v/>
      </c>
      <c r="H27" s="23" t="str">
        <f>IF(OR('erfüllte Leistungen'!H29=0,'erfüllte Leistungen'!H29="bitte auswählen"),"",'erfüllte Leistungen'!H29)</f>
        <v/>
      </c>
      <c r="I27" s="23" t="str">
        <f>IF(OR('erfüllte Leistungen'!I29=0,'erfüllte Leistungen'!I29="bitte auswählen"),"",'erfüllte Leistungen'!I29)</f>
        <v/>
      </c>
      <c r="J27" s="23" t="str">
        <f>IF(OR('erfüllte Leistungen'!J29=0,'erfüllte Leistungen'!J29="bitte auswählen"),"",'erfüllte Leistungen'!J29)</f>
        <v/>
      </c>
      <c r="K27" s="23" t="str">
        <f>IF(OR('erfüllte Leistungen'!K29=0,'erfüllte Leistungen'!K29="bitte auswählen"),"",'erfüllte Leistungen'!K29)</f>
        <v/>
      </c>
      <c r="L27" s="23" t="str">
        <f>IF(OR('erfüllte Leistungen'!L29=0,'erfüllte Leistungen'!L29="bitte auswählen"),"",'erfüllte Leistungen'!L29)</f>
        <v/>
      </c>
    </row>
    <row r="28" spans="3:12" x14ac:dyDescent="0.25">
      <c r="C28" s="23" t="str">
        <f>IF(OR('erfüllte Leistungen'!C30=0,'erfüllte Leistungen'!C30="bitte auswählen"),"",'erfüllte Leistungen'!C30)</f>
        <v/>
      </c>
      <c r="D28" s="23" t="str">
        <f>IF(OR('erfüllte Leistungen'!D30=0,'erfüllte Leistungen'!D30="bitte auswählen"),"",'erfüllte Leistungen'!D30)</f>
        <v/>
      </c>
      <c r="E28" s="23" t="str">
        <f>IF(OR('erfüllte Leistungen'!E30=0,'erfüllte Leistungen'!E30="bitte auswählen"),"",'erfüllte Leistungen'!E30)</f>
        <v/>
      </c>
      <c r="F28" s="23" t="str">
        <f>IF(OR('erfüllte Leistungen'!F30=0,'erfüllte Leistungen'!F30="bitte auswählen"),"",'erfüllte Leistungen'!F30)</f>
        <v/>
      </c>
      <c r="G28" s="23" t="str">
        <f>IF(OR('erfüllte Leistungen'!G30=0,'erfüllte Leistungen'!G30="bitte auswählen"),"",'erfüllte Leistungen'!G30)</f>
        <v/>
      </c>
      <c r="H28" s="23" t="str">
        <f>IF(OR('erfüllte Leistungen'!H30=0,'erfüllte Leistungen'!H30="bitte auswählen"),"",'erfüllte Leistungen'!H30)</f>
        <v/>
      </c>
      <c r="I28" s="23" t="str">
        <f>IF(OR('erfüllte Leistungen'!I30=0,'erfüllte Leistungen'!I30="bitte auswählen"),"",'erfüllte Leistungen'!I30)</f>
        <v/>
      </c>
      <c r="J28" s="23" t="str">
        <f>IF(OR('erfüllte Leistungen'!J30=0,'erfüllte Leistungen'!J30="bitte auswählen"),"",'erfüllte Leistungen'!J30)</f>
        <v/>
      </c>
      <c r="K28" s="23" t="str">
        <f>IF(OR('erfüllte Leistungen'!K30=0,'erfüllte Leistungen'!K30="bitte auswählen"),"",'erfüllte Leistungen'!K30)</f>
        <v/>
      </c>
      <c r="L28" s="23" t="str">
        <f>IF(OR('erfüllte Leistungen'!L30=0,'erfüllte Leistungen'!L30="bitte auswählen"),"",'erfüllte Leistungen'!L30)</f>
        <v/>
      </c>
    </row>
    <row r="29" spans="3:12" x14ac:dyDescent="0.25">
      <c r="C29" s="23" t="str">
        <f>IF(OR('erfüllte Leistungen'!C31=0,'erfüllte Leistungen'!C31="bitte auswählen"),"",'erfüllte Leistungen'!C31)</f>
        <v/>
      </c>
      <c r="D29" s="23" t="str">
        <f>IF(OR('erfüllte Leistungen'!D31=0,'erfüllte Leistungen'!D31="bitte auswählen"),"",'erfüllte Leistungen'!D31)</f>
        <v/>
      </c>
      <c r="E29" s="23" t="str">
        <f>IF(OR('erfüllte Leistungen'!E31=0,'erfüllte Leistungen'!E31="bitte auswählen"),"",'erfüllte Leistungen'!E31)</f>
        <v/>
      </c>
      <c r="F29" s="23" t="str">
        <f>IF(OR('erfüllte Leistungen'!F31=0,'erfüllte Leistungen'!F31="bitte auswählen"),"",'erfüllte Leistungen'!F31)</f>
        <v/>
      </c>
      <c r="G29" s="23" t="str">
        <f>IF(OR('erfüllte Leistungen'!G31=0,'erfüllte Leistungen'!G31="bitte auswählen"),"",'erfüllte Leistungen'!G31)</f>
        <v/>
      </c>
      <c r="H29" s="23" t="str">
        <f>IF(OR('erfüllte Leistungen'!H31=0,'erfüllte Leistungen'!H31="bitte auswählen"),"",'erfüllte Leistungen'!H31)</f>
        <v/>
      </c>
      <c r="I29" s="23" t="str">
        <f>IF(OR('erfüllte Leistungen'!I31=0,'erfüllte Leistungen'!I31="bitte auswählen"),"",'erfüllte Leistungen'!I31)</f>
        <v/>
      </c>
      <c r="J29" s="23" t="str">
        <f>IF(OR('erfüllte Leistungen'!J31=0,'erfüllte Leistungen'!J31="bitte auswählen"),"",'erfüllte Leistungen'!J31)</f>
        <v/>
      </c>
      <c r="K29" s="23" t="str">
        <f>IF(OR('erfüllte Leistungen'!K31=0,'erfüllte Leistungen'!K31="bitte auswählen"),"",'erfüllte Leistungen'!K31)</f>
        <v/>
      </c>
      <c r="L29" s="23" t="str">
        <f>IF(OR('erfüllte Leistungen'!L31=0,'erfüllte Leistungen'!L31="bitte auswählen"),"",'erfüllte Leistungen'!L31)</f>
        <v/>
      </c>
    </row>
    <row r="30" spans="3:12" x14ac:dyDescent="0.25">
      <c r="C30" s="23" t="str">
        <f>IF(OR('erfüllte Leistungen'!C32=0,'erfüllte Leistungen'!C32="bitte auswählen"),"",'erfüllte Leistungen'!C32)</f>
        <v/>
      </c>
      <c r="D30" s="23" t="str">
        <f>IF(OR('erfüllte Leistungen'!D32=0,'erfüllte Leistungen'!D32="bitte auswählen"),"",'erfüllte Leistungen'!D32)</f>
        <v/>
      </c>
      <c r="E30" s="23" t="str">
        <f>IF(OR('erfüllte Leistungen'!E32=0,'erfüllte Leistungen'!E32="bitte auswählen"),"",'erfüllte Leistungen'!E32)</f>
        <v/>
      </c>
      <c r="F30" s="23" t="str">
        <f>IF(OR('erfüllte Leistungen'!F32=0,'erfüllte Leistungen'!F32="bitte auswählen"),"",'erfüllte Leistungen'!F32)</f>
        <v/>
      </c>
      <c r="G30" s="23" t="str">
        <f>IF(OR('erfüllte Leistungen'!G32=0,'erfüllte Leistungen'!G32="bitte auswählen"),"",'erfüllte Leistungen'!G32)</f>
        <v/>
      </c>
      <c r="H30" s="23" t="str">
        <f>IF(OR('erfüllte Leistungen'!H32=0,'erfüllte Leistungen'!H32="bitte auswählen"),"",'erfüllte Leistungen'!H32)</f>
        <v/>
      </c>
      <c r="I30" s="23" t="str">
        <f>IF(OR('erfüllte Leistungen'!I32=0,'erfüllte Leistungen'!I32="bitte auswählen"),"",'erfüllte Leistungen'!I32)</f>
        <v/>
      </c>
      <c r="J30" s="23" t="str">
        <f>IF(OR('erfüllte Leistungen'!J32=0,'erfüllte Leistungen'!J32="bitte auswählen"),"",'erfüllte Leistungen'!J32)</f>
        <v/>
      </c>
      <c r="K30" s="23" t="str">
        <f>IF(OR('erfüllte Leistungen'!K32=0,'erfüllte Leistungen'!K32="bitte auswählen"),"",'erfüllte Leistungen'!K32)</f>
        <v/>
      </c>
      <c r="L30" s="23" t="str">
        <f>IF(OR('erfüllte Leistungen'!L32=0,'erfüllte Leistungen'!L32="bitte auswählen"),"",'erfüllte Leistungen'!L32)</f>
        <v/>
      </c>
    </row>
    <row r="31" spans="3:12" x14ac:dyDescent="0.25">
      <c r="C31" s="23" t="str">
        <f>IF(OR('erfüllte Leistungen'!C33=0,'erfüllte Leistungen'!C33="bitte auswählen"),"",'erfüllte Leistungen'!C33)</f>
        <v/>
      </c>
      <c r="D31" s="23" t="str">
        <f>IF(OR('erfüllte Leistungen'!D33=0,'erfüllte Leistungen'!D33="bitte auswählen"),"",'erfüllte Leistungen'!D33)</f>
        <v/>
      </c>
      <c r="E31" s="23" t="str">
        <f>IF(OR('erfüllte Leistungen'!E33=0,'erfüllte Leistungen'!E33="bitte auswählen"),"",'erfüllte Leistungen'!E33)</f>
        <v/>
      </c>
      <c r="F31" s="23" t="str">
        <f>IF(OR('erfüllte Leistungen'!F33=0,'erfüllte Leistungen'!F33="bitte auswählen"),"",'erfüllte Leistungen'!F33)</f>
        <v/>
      </c>
      <c r="G31" s="23" t="str">
        <f>IF(OR('erfüllte Leistungen'!G33=0,'erfüllte Leistungen'!G33="bitte auswählen"),"",'erfüllte Leistungen'!G33)</f>
        <v/>
      </c>
      <c r="H31" s="23" t="str">
        <f>IF(OR('erfüllte Leistungen'!H33=0,'erfüllte Leistungen'!H33="bitte auswählen"),"",'erfüllte Leistungen'!H33)</f>
        <v/>
      </c>
      <c r="I31" s="23" t="str">
        <f>IF(OR('erfüllte Leistungen'!I33=0,'erfüllte Leistungen'!I33="bitte auswählen"),"",'erfüllte Leistungen'!I33)</f>
        <v/>
      </c>
      <c r="J31" s="23" t="str">
        <f>IF(OR('erfüllte Leistungen'!J33=0,'erfüllte Leistungen'!J33="bitte auswählen"),"",'erfüllte Leistungen'!J33)</f>
        <v/>
      </c>
      <c r="K31" s="23" t="str">
        <f>IF(OR('erfüllte Leistungen'!K33=0,'erfüllte Leistungen'!K33="bitte auswählen"),"",'erfüllte Leistungen'!K33)</f>
        <v/>
      </c>
      <c r="L31" s="23" t="str">
        <f>IF(OR('erfüllte Leistungen'!L33=0,'erfüllte Leistungen'!L33="bitte auswählen"),"",'erfüllte Leistungen'!L33)</f>
        <v/>
      </c>
    </row>
    <row r="32" spans="3:12" x14ac:dyDescent="0.25">
      <c r="C32" s="23" t="str">
        <f>IF(OR('erfüllte Leistungen'!C34=0,'erfüllte Leistungen'!C34="bitte auswählen"),"",'erfüllte Leistungen'!C34)</f>
        <v/>
      </c>
      <c r="D32" s="23" t="str">
        <f>IF(OR('erfüllte Leistungen'!D34=0,'erfüllte Leistungen'!D34="bitte auswählen"),"",'erfüllte Leistungen'!D34)</f>
        <v/>
      </c>
      <c r="E32" s="23" t="str">
        <f>IF(OR('erfüllte Leistungen'!E34=0,'erfüllte Leistungen'!E34="bitte auswählen"),"",'erfüllte Leistungen'!E34)</f>
        <v/>
      </c>
      <c r="F32" s="23" t="str">
        <f>IF(OR('erfüllte Leistungen'!F34=0,'erfüllte Leistungen'!F34="bitte auswählen"),"",'erfüllte Leistungen'!F34)</f>
        <v/>
      </c>
      <c r="G32" s="23" t="str">
        <f>IF(OR('erfüllte Leistungen'!G34=0,'erfüllte Leistungen'!G34="bitte auswählen"),"",'erfüllte Leistungen'!G34)</f>
        <v/>
      </c>
      <c r="H32" s="23" t="str">
        <f>IF(OR('erfüllte Leistungen'!H34=0,'erfüllte Leistungen'!H34="bitte auswählen"),"",'erfüllte Leistungen'!H34)</f>
        <v/>
      </c>
      <c r="I32" s="23" t="str">
        <f>IF(OR('erfüllte Leistungen'!I34=0,'erfüllte Leistungen'!I34="bitte auswählen"),"",'erfüllte Leistungen'!I34)</f>
        <v/>
      </c>
      <c r="J32" s="23" t="str">
        <f>IF(OR('erfüllte Leistungen'!J34=0,'erfüllte Leistungen'!J34="bitte auswählen"),"",'erfüllte Leistungen'!J34)</f>
        <v/>
      </c>
      <c r="K32" s="23" t="str">
        <f>IF(OR('erfüllte Leistungen'!K34=0,'erfüllte Leistungen'!K34="bitte auswählen"),"",'erfüllte Leistungen'!K34)</f>
        <v/>
      </c>
      <c r="L32" s="23" t="str">
        <f>IF(OR('erfüllte Leistungen'!L34=0,'erfüllte Leistungen'!L34="bitte auswählen"),"",'erfüllte Leistungen'!L34)</f>
        <v/>
      </c>
    </row>
    <row r="33" spans="3:12" x14ac:dyDescent="0.25">
      <c r="C33" s="23" t="str">
        <f>IF(OR('erfüllte Leistungen'!C35=0,'erfüllte Leistungen'!C35="bitte auswählen"),"",'erfüllte Leistungen'!C35)</f>
        <v/>
      </c>
      <c r="D33" s="23" t="str">
        <f>IF(OR('erfüllte Leistungen'!D35=0,'erfüllte Leistungen'!D35="bitte auswählen"),"",'erfüllte Leistungen'!D35)</f>
        <v/>
      </c>
      <c r="E33" s="23" t="str">
        <f>IF(OR('erfüllte Leistungen'!E35=0,'erfüllte Leistungen'!E35="bitte auswählen"),"",'erfüllte Leistungen'!E35)</f>
        <v/>
      </c>
      <c r="F33" s="23" t="str">
        <f>IF(OR('erfüllte Leistungen'!F35=0,'erfüllte Leistungen'!F35="bitte auswählen"),"",'erfüllte Leistungen'!F35)</f>
        <v/>
      </c>
      <c r="G33" s="23" t="str">
        <f>IF(OR('erfüllte Leistungen'!G35=0,'erfüllte Leistungen'!G35="bitte auswählen"),"",'erfüllte Leistungen'!G35)</f>
        <v/>
      </c>
      <c r="H33" s="23" t="str">
        <f>IF(OR('erfüllte Leistungen'!H35=0,'erfüllte Leistungen'!H35="bitte auswählen"),"",'erfüllte Leistungen'!H35)</f>
        <v/>
      </c>
      <c r="I33" s="23" t="str">
        <f>IF(OR('erfüllte Leistungen'!I35=0,'erfüllte Leistungen'!I35="bitte auswählen"),"",'erfüllte Leistungen'!I35)</f>
        <v/>
      </c>
      <c r="J33" s="23" t="str">
        <f>IF(OR('erfüllte Leistungen'!J35=0,'erfüllte Leistungen'!J35="bitte auswählen"),"",'erfüllte Leistungen'!J35)</f>
        <v/>
      </c>
      <c r="K33" s="23" t="str">
        <f>IF(OR('erfüllte Leistungen'!K35=0,'erfüllte Leistungen'!K35="bitte auswählen"),"",'erfüllte Leistungen'!K35)</f>
        <v/>
      </c>
      <c r="L33" s="23" t="str">
        <f>IF(OR('erfüllte Leistungen'!L35=0,'erfüllte Leistungen'!L35="bitte auswählen"),"",'erfüllte Leistungen'!L35)</f>
        <v/>
      </c>
    </row>
    <row r="34" spans="3:12" x14ac:dyDescent="0.25">
      <c r="C34" s="23" t="str">
        <f>IF(OR('erfüllte Leistungen'!C36=0,'erfüllte Leistungen'!C36="bitte auswählen"),"",'erfüllte Leistungen'!C36)</f>
        <v/>
      </c>
      <c r="D34" s="23" t="str">
        <f>IF(OR('erfüllte Leistungen'!D36=0,'erfüllte Leistungen'!D36="bitte auswählen"),"",'erfüllte Leistungen'!D36)</f>
        <v/>
      </c>
      <c r="E34" s="23" t="str">
        <f>IF(OR('erfüllte Leistungen'!E36=0,'erfüllte Leistungen'!E36="bitte auswählen"),"",'erfüllte Leistungen'!E36)</f>
        <v/>
      </c>
      <c r="F34" s="23" t="str">
        <f>IF(OR('erfüllte Leistungen'!F36=0,'erfüllte Leistungen'!F36="bitte auswählen"),"",'erfüllte Leistungen'!F36)</f>
        <v/>
      </c>
      <c r="G34" s="23" t="str">
        <f>IF(OR('erfüllte Leistungen'!G36=0,'erfüllte Leistungen'!G36="bitte auswählen"),"",'erfüllte Leistungen'!G36)</f>
        <v/>
      </c>
      <c r="H34" s="23" t="str">
        <f>IF(OR('erfüllte Leistungen'!H36=0,'erfüllte Leistungen'!H36="bitte auswählen"),"",'erfüllte Leistungen'!H36)</f>
        <v/>
      </c>
      <c r="I34" s="23" t="str">
        <f>IF(OR('erfüllte Leistungen'!I36=0,'erfüllte Leistungen'!I36="bitte auswählen"),"",'erfüllte Leistungen'!I36)</f>
        <v/>
      </c>
      <c r="J34" s="23" t="str">
        <f>IF(OR('erfüllte Leistungen'!J36=0,'erfüllte Leistungen'!J36="bitte auswählen"),"",'erfüllte Leistungen'!J36)</f>
        <v/>
      </c>
      <c r="K34" s="23" t="str">
        <f>IF(OR('erfüllte Leistungen'!K36=0,'erfüllte Leistungen'!K36="bitte auswählen"),"",'erfüllte Leistungen'!K36)</f>
        <v/>
      </c>
      <c r="L34" s="23" t="str">
        <f>IF(OR('erfüllte Leistungen'!L36=0,'erfüllte Leistungen'!L36="bitte auswählen"),"",'erfüllte Leistungen'!L36)</f>
        <v/>
      </c>
    </row>
    <row r="35" spans="3:12" x14ac:dyDescent="0.25">
      <c r="C35" s="23" t="str">
        <f>IF(OR('erfüllte Leistungen'!C37=0,'erfüllte Leistungen'!C37="bitte auswählen"),"",'erfüllte Leistungen'!C37)</f>
        <v/>
      </c>
      <c r="D35" s="23" t="str">
        <f>IF(OR('erfüllte Leistungen'!D37=0,'erfüllte Leistungen'!D37="bitte auswählen"),"",'erfüllte Leistungen'!D37)</f>
        <v/>
      </c>
      <c r="E35" s="23" t="str">
        <f>IF(OR('erfüllte Leistungen'!E37=0,'erfüllte Leistungen'!E37="bitte auswählen"),"",'erfüllte Leistungen'!E37)</f>
        <v/>
      </c>
      <c r="F35" s="23" t="str">
        <f>IF(OR('erfüllte Leistungen'!F37=0,'erfüllte Leistungen'!F37="bitte auswählen"),"",'erfüllte Leistungen'!F37)</f>
        <v/>
      </c>
      <c r="G35" s="23" t="str">
        <f>IF(OR('erfüllte Leistungen'!G37=0,'erfüllte Leistungen'!G37="bitte auswählen"),"",'erfüllte Leistungen'!G37)</f>
        <v/>
      </c>
      <c r="H35" s="23" t="str">
        <f>IF(OR('erfüllte Leistungen'!H37=0,'erfüllte Leistungen'!H37="bitte auswählen"),"",'erfüllte Leistungen'!H37)</f>
        <v/>
      </c>
      <c r="I35" s="23" t="str">
        <f>IF(OR('erfüllte Leistungen'!I37=0,'erfüllte Leistungen'!I37="bitte auswählen"),"",'erfüllte Leistungen'!I37)</f>
        <v/>
      </c>
      <c r="J35" s="23" t="str">
        <f>IF(OR('erfüllte Leistungen'!J37=0,'erfüllte Leistungen'!J37="bitte auswählen"),"",'erfüllte Leistungen'!J37)</f>
        <v/>
      </c>
      <c r="K35" s="23" t="str">
        <f>IF(OR('erfüllte Leistungen'!K37=0,'erfüllte Leistungen'!K37="bitte auswählen"),"",'erfüllte Leistungen'!K37)</f>
        <v/>
      </c>
      <c r="L35" s="23" t="str">
        <f>IF(OR('erfüllte Leistungen'!L37=0,'erfüllte Leistungen'!L37="bitte auswählen"),"",'erfüllte Leistungen'!L37)</f>
        <v/>
      </c>
    </row>
    <row r="36" spans="3:12" x14ac:dyDescent="0.25">
      <c r="C36" s="23" t="str">
        <f>IF(OR('erfüllte Leistungen'!C38=0,'erfüllte Leistungen'!C38="bitte auswählen"),"",'erfüllte Leistungen'!C38)</f>
        <v/>
      </c>
      <c r="D36" s="23" t="str">
        <f>IF(OR('erfüllte Leistungen'!D38=0,'erfüllte Leistungen'!D38="bitte auswählen"),"",'erfüllte Leistungen'!D38)</f>
        <v/>
      </c>
      <c r="E36" s="23" t="str">
        <f>IF(OR('erfüllte Leistungen'!E38=0,'erfüllte Leistungen'!E38="bitte auswählen"),"",'erfüllte Leistungen'!E38)</f>
        <v/>
      </c>
      <c r="F36" s="23" t="str">
        <f>IF(OR('erfüllte Leistungen'!F38=0,'erfüllte Leistungen'!F38="bitte auswählen"),"",'erfüllte Leistungen'!F38)</f>
        <v/>
      </c>
      <c r="G36" s="23" t="str">
        <f>IF(OR('erfüllte Leistungen'!G38=0,'erfüllte Leistungen'!G38="bitte auswählen"),"",'erfüllte Leistungen'!G38)</f>
        <v/>
      </c>
      <c r="H36" s="23" t="str">
        <f>IF(OR('erfüllte Leistungen'!H38=0,'erfüllte Leistungen'!H38="bitte auswählen"),"",'erfüllte Leistungen'!H38)</f>
        <v/>
      </c>
      <c r="I36" s="23" t="str">
        <f>IF(OR('erfüllte Leistungen'!I38=0,'erfüllte Leistungen'!I38="bitte auswählen"),"",'erfüllte Leistungen'!I38)</f>
        <v/>
      </c>
      <c r="J36" s="23" t="str">
        <f>IF(OR('erfüllte Leistungen'!J38=0,'erfüllte Leistungen'!J38="bitte auswählen"),"",'erfüllte Leistungen'!J38)</f>
        <v/>
      </c>
      <c r="K36" s="23" t="str">
        <f>IF(OR('erfüllte Leistungen'!K38=0,'erfüllte Leistungen'!K38="bitte auswählen"),"",'erfüllte Leistungen'!K38)</f>
        <v/>
      </c>
      <c r="L36" s="23" t="str">
        <f>IF(OR('erfüllte Leistungen'!L38=0,'erfüllte Leistungen'!L38="bitte auswählen"),"",'erfüllte Leistungen'!L38)</f>
        <v/>
      </c>
    </row>
    <row r="37" spans="3:12" x14ac:dyDescent="0.25">
      <c r="C37" s="23" t="str">
        <f>IF(OR('erfüllte Leistungen'!C39=0,'erfüllte Leistungen'!C39="bitte auswählen"),"",'erfüllte Leistungen'!C39)</f>
        <v/>
      </c>
      <c r="D37" s="23" t="str">
        <f>IF(OR('erfüllte Leistungen'!D39=0,'erfüllte Leistungen'!D39="bitte auswählen"),"",'erfüllte Leistungen'!D39)</f>
        <v/>
      </c>
      <c r="E37" s="23" t="str">
        <f>IF(OR('erfüllte Leistungen'!E39=0,'erfüllte Leistungen'!E39="bitte auswählen"),"",'erfüllte Leistungen'!E39)</f>
        <v/>
      </c>
      <c r="F37" s="23" t="str">
        <f>IF(OR('erfüllte Leistungen'!F39=0,'erfüllte Leistungen'!F39="bitte auswählen"),"",'erfüllte Leistungen'!F39)</f>
        <v/>
      </c>
      <c r="G37" s="23" t="str">
        <f>IF(OR('erfüllte Leistungen'!G39=0,'erfüllte Leistungen'!G39="bitte auswählen"),"",'erfüllte Leistungen'!G39)</f>
        <v/>
      </c>
      <c r="H37" s="23" t="str">
        <f>IF(OR('erfüllte Leistungen'!H39=0,'erfüllte Leistungen'!H39="bitte auswählen"),"",'erfüllte Leistungen'!H39)</f>
        <v/>
      </c>
      <c r="I37" s="23" t="str">
        <f>IF(OR('erfüllte Leistungen'!I39=0,'erfüllte Leistungen'!I39="bitte auswählen"),"",'erfüllte Leistungen'!I39)</f>
        <v/>
      </c>
      <c r="J37" s="23" t="str">
        <f>IF(OR('erfüllte Leistungen'!J39=0,'erfüllte Leistungen'!J39="bitte auswählen"),"",'erfüllte Leistungen'!J39)</f>
        <v/>
      </c>
      <c r="K37" s="23" t="str">
        <f>IF(OR('erfüllte Leistungen'!K39=0,'erfüllte Leistungen'!K39="bitte auswählen"),"",'erfüllte Leistungen'!K39)</f>
        <v/>
      </c>
      <c r="L37" s="23" t="str">
        <f>IF(OR('erfüllte Leistungen'!L39=0,'erfüllte Leistungen'!L39="bitte auswählen"),"",'erfüllte Leistungen'!L39)</f>
        <v/>
      </c>
    </row>
    <row r="38" spans="3:12" x14ac:dyDescent="0.25">
      <c r="C38" s="23" t="str">
        <f>IF(OR('erfüllte Leistungen'!C40=0,'erfüllte Leistungen'!C40="bitte auswählen"),"",'erfüllte Leistungen'!C40)</f>
        <v/>
      </c>
      <c r="D38" s="23" t="str">
        <f>IF(OR('erfüllte Leistungen'!D40=0,'erfüllte Leistungen'!D40="bitte auswählen"),"",'erfüllte Leistungen'!D40)</f>
        <v/>
      </c>
      <c r="E38" s="23" t="str">
        <f>IF(OR('erfüllte Leistungen'!E40=0,'erfüllte Leistungen'!E40="bitte auswählen"),"",'erfüllte Leistungen'!E40)</f>
        <v/>
      </c>
      <c r="F38" s="23" t="str">
        <f>IF(OR('erfüllte Leistungen'!F40=0,'erfüllte Leistungen'!F40="bitte auswählen"),"",'erfüllte Leistungen'!F40)</f>
        <v/>
      </c>
      <c r="G38" s="23" t="str">
        <f>IF(OR('erfüllte Leistungen'!G40=0,'erfüllte Leistungen'!G40="bitte auswählen"),"",'erfüllte Leistungen'!G40)</f>
        <v/>
      </c>
      <c r="H38" s="23" t="str">
        <f>IF(OR('erfüllte Leistungen'!H40=0,'erfüllte Leistungen'!H40="bitte auswählen"),"",'erfüllte Leistungen'!H40)</f>
        <v/>
      </c>
      <c r="I38" s="23" t="str">
        <f>IF(OR('erfüllte Leistungen'!I40=0,'erfüllte Leistungen'!I40="bitte auswählen"),"",'erfüllte Leistungen'!I40)</f>
        <v/>
      </c>
      <c r="J38" s="23" t="str">
        <f>IF(OR('erfüllte Leistungen'!J40=0,'erfüllte Leistungen'!J40="bitte auswählen"),"",'erfüllte Leistungen'!J40)</f>
        <v/>
      </c>
      <c r="K38" s="23" t="str">
        <f>IF(OR('erfüllte Leistungen'!K40=0,'erfüllte Leistungen'!K40="bitte auswählen"),"",'erfüllte Leistungen'!K40)</f>
        <v/>
      </c>
      <c r="L38" s="23" t="str">
        <f>IF(OR('erfüllte Leistungen'!L40=0,'erfüllte Leistungen'!L40="bitte auswählen"),"",'erfüllte Leistungen'!L40)</f>
        <v/>
      </c>
    </row>
    <row r="39" spans="3:12" x14ac:dyDescent="0.25">
      <c r="C39" s="23" t="str">
        <f>IF(OR('erfüllte Leistungen'!C41=0,'erfüllte Leistungen'!C41="bitte auswählen"),"",'erfüllte Leistungen'!C41)</f>
        <v/>
      </c>
      <c r="D39" s="23" t="str">
        <f>IF(OR('erfüllte Leistungen'!D41=0,'erfüllte Leistungen'!D41="bitte auswählen"),"",'erfüllte Leistungen'!D41)</f>
        <v/>
      </c>
      <c r="E39" s="23" t="str">
        <f>IF(OR('erfüllte Leistungen'!E41=0,'erfüllte Leistungen'!E41="bitte auswählen"),"",'erfüllte Leistungen'!E41)</f>
        <v/>
      </c>
      <c r="F39" s="23" t="str">
        <f>IF(OR('erfüllte Leistungen'!F41=0,'erfüllte Leistungen'!F41="bitte auswählen"),"",'erfüllte Leistungen'!F41)</f>
        <v/>
      </c>
      <c r="G39" s="23" t="str">
        <f>IF(OR('erfüllte Leistungen'!G41=0,'erfüllte Leistungen'!G41="bitte auswählen"),"",'erfüllte Leistungen'!G41)</f>
        <v/>
      </c>
      <c r="H39" s="23" t="str">
        <f>IF(OR('erfüllte Leistungen'!H41=0,'erfüllte Leistungen'!H41="bitte auswählen"),"",'erfüllte Leistungen'!H41)</f>
        <v/>
      </c>
      <c r="I39" s="23" t="str">
        <f>IF(OR('erfüllte Leistungen'!I41=0,'erfüllte Leistungen'!I41="bitte auswählen"),"",'erfüllte Leistungen'!I41)</f>
        <v/>
      </c>
      <c r="J39" s="23" t="str">
        <f>IF(OR('erfüllte Leistungen'!J41=0,'erfüllte Leistungen'!J41="bitte auswählen"),"",'erfüllte Leistungen'!J41)</f>
        <v/>
      </c>
      <c r="K39" s="23" t="str">
        <f>IF(OR('erfüllte Leistungen'!K41=0,'erfüllte Leistungen'!K41="bitte auswählen"),"",'erfüllte Leistungen'!K41)</f>
        <v/>
      </c>
      <c r="L39" s="23" t="str">
        <f>IF(OR('erfüllte Leistungen'!L41=0,'erfüllte Leistungen'!L41="bitte auswählen"),"",'erfüllte Leistungen'!L41)</f>
        <v/>
      </c>
    </row>
    <row r="40" spans="3:12" x14ac:dyDescent="0.25">
      <c r="C40" s="23" t="str">
        <f>IF(OR('erfüllte Leistungen'!C42=0,'erfüllte Leistungen'!C42="bitte auswählen"),"",'erfüllte Leistungen'!C42)</f>
        <v/>
      </c>
      <c r="D40" s="23" t="str">
        <f>IF(OR('erfüllte Leistungen'!D42=0,'erfüllte Leistungen'!D42="bitte auswählen"),"",'erfüllte Leistungen'!D42)</f>
        <v/>
      </c>
      <c r="E40" s="23" t="str">
        <f>IF(OR('erfüllte Leistungen'!E42=0,'erfüllte Leistungen'!E42="bitte auswählen"),"",'erfüllte Leistungen'!E42)</f>
        <v/>
      </c>
      <c r="F40" s="23" t="str">
        <f>IF(OR('erfüllte Leistungen'!F42=0,'erfüllte Leistungen'!F42="bitte auswählen"),"",'erfüllte Leistungen'!F42)</f>
        <v/>
      </c>
      <c r="G40" s="23" t="str">
        <f>IF(OR('erfüllte Leistungen'!G42=0,'erfüllte Leistungen'!G42="bitte auswählen"),"",'erfüllte Leistungen'!G42)</f>
        <v/>
      </c>
      <c r="H40" s="23" t="str">
        <f>IF(OR('erfüllte Leistungen'!H42=0,'erfüllte Leistungen'!H42="bitte auswählen"),"",'erfüllte Leistungen'!H42)</f>
        <v/>
      </c>
      <c r="I40" s="23" t="str">
        <f>IF(OR('erfüllte Leistungen'!I42=0,'erfüllte Leistungen'!I42="bitte auswählen"),"",'erfüllte Leistungen'!I42)</f>
        <v/>
      </c>
      <c r="J40" s="23" t="str">
        <f>IF(OR('erfüllte Leistungen'!J42=0,'erfüllte Leistungen'!J42="bitte auswählen"),"",'erfüllte Leistungen'!J42)</f>
        <v/>
      </c>
      <c r="K40" s="23" t="str">
        <f>IF(OR('erfüllte Leistungen'!K42=0,'erfüllte Leistungen'!K42="bitte auswählen"),"",'erfüllte Leistungen'!K42)</f>
        <v/>
      </c>
      <c r="L40" s="23" t="str">
        <f>IF(OR('erfüllte Leistungen'!L42=0,'erfüllte Leistungen'!L42="bitte auswählen"),"",'erfüllte Leistungen'!L42)</f>
        <v/>
      </c>
    </row>
    <row r="41" spans="3:12" x14ac:dyDescent="0.25">
      <c r="C41" s="23" t="str">
        <f>IF(OR('erfüllte Leistungen'!C43=0,'erfüllte Leistungen'!C43="bitte auswählen"),"",'erfüllte Leistungen'!C43)</f>
        <v/>
      </c>
      <c r="D41" s="23" t="str">
        <f>IF(OR('erfüllte Leistungen'!D43=0,'erfüllte Leistungen'!D43="bitte auswählen"),"",'erfüllte Leistungen'!D43)</f>
        <v/>
      </c>
      <c r="E41" s="23" t="str">
        <f>IF(OR('erfüllte Leistungen'!E43=0,'erfüllte Leistungen'!E43="bitte auswählen"),"",'erfüllte Leistungen'!E43)</f>
        <v/>
      </c>
      <c r="F41" s="23" t="str">
        <f>IF(OR('erfüllte Leistungen'!F43=0,'erfüllte Leistungen'!F43="bitte auswählen"),"",'erfüllte Leistungen'!F43)</f>
        <v/>
      </c>
      <c r="G41" s="23" t="str">
        <f>IF(OR('erfüllte Leistungen'!G43=0,'erfüllte Leistungen'!G43="bitte auswählen"),"",'erfüllte Leistungen'!G43)</f>
        <v/>
      </c>
      <c r="H41" s="23" t="str">
        <f>IF(OR('erfüllte Leistungen'!H43=0,'erfüllte Leistungen'!H43="bitte auswählen"),"",'erfüllte Leistungen'!H43)</f>
        <v/>
      </c>
      <c r="I41" s="23" t="str">
        <f>IF(OR('erfüllte Leistungen'!I43=0,'erfüllte Leistungen'!I43="bitte auswählen"),"",'erfüllte Leistungen'!I43)</f>
        <v/>
      </c>
      <c r="J41" s="23" t="str">
        <f>IF(OR('erfüllte Leistungen'!J43=0,'erfüllte Leistungen'!J43="bitte auswählen"),"",'erfüllte Leistungen'!J43)</f>
        <v/>
      </c>
      <c r="K41" s="23" t="str">
        <f>IF(OR('erfüllte Leistungen'!K43=0,'erfüllte Leistungen'!K43="bitte auswählen"),"",'erfüllte Leistungen'!K43)</f>
        <v/>
      </c>
      <c r="L41" s="23" t="str">
        <f>IF(OR('erfüllte Leistungen'!L43=0,'erfüllte Leistungen'!L43="bitte auswählen"),"",'erfüllte Leistungen'!L43)</f>
        <v/>
      </c>
    </row>
    <row r="42" spans="3:12" x14ac:dyDescent="0.25">
      <c r="C42" s="23" t="str">
        <f>IF(OR('erfüllte Leistungen'!C44=0,'erfüllte Leistungen'!C44="bitte auswählen"),"",'erfüllte Leistungen'!C44)</f>
        <v/>
      </c>
      <c r="D42" s="23" t="str">
        <f>IF(OR('erfüllte Leistungen'!D44=0,'erfüllte Leistungen'!D44="bitte auswählen"),"",'erfüllte Leistungen'!D44)</f>
        <v/>
      </c>
      <c r="E42" s="23" t="str">
        <f>IF(OR('erfüllte Leistungen'!E44=0,'erfüllte Leistungen'!E44="bitte auswählen"),"",'erfüllte Leistungen'!E44)</f>
        <v/>
      </c>
      <c r="F42" s="23" t="str">
        <f>IF(OR('erfüllte Leistungen'!F44=0,'erfüllte Leistungen'!F44="bitte auswählen"),"",'erfüllte Leistungen'!F44)</f>
        <v/>
      </c>
      <c r="G42" s="23" t="str">
        <f>IF(OR('erfüllte Leistungen'!G44=0,'erfüllte Leistungen'!G44="bitte auswählen"),"",'erfüllte Leistungen'!G44)</f>
        <v/>
      </c>
      <c r="H42" s="23" t="str">
        <f>IF(OR('erfüllte Leistungen'!H44=0,'erfüllte Leistungen'!H44="bitte auswählen"),"",'erfüllte Leistungen'!H44)</f>
        <v/>
      </c>
      <c r="I42" s="23" t="str">
        <f>IF(OR('erfüllte Leistungen'!I44=0,'erfüllte Leistungen'!I44="bitte auswählen"),"",'erfüllte Leistungen'!I44)</f>
        <v/>
      </c>
      <c r="J42" s="23" t="str">
        <f>IF(OR('erfüllte Leistungen'!J44=0,'erfüllte Leistungen'!J44="bitte auswählen"),"",'erfüllte Leistungen'!J44)</f>
        <v/>
      </c>
      <c r="K42" s="23" t="str">
        <f>IF(OR('erfüllte Leistungen'!K44=0,'erfüllte Leistungen'!K44="bitte auswählen"),"",'erfüllte Leistungen'!K44)</f>
        <v/>
      </c>
      <c r="L42" s="23" t="str">
        <f>IF(OR('erfüllte Leistungen'!L44=0,'erfüllte Leistungen'!L44="bitte auswählen"),"",'erfüllte Leistungen'!L44)</f>
        <v/>
      </c>
    </row>
    <row r="43" spans="3:12" x14ac:dyDescent="0.25">
      <c r="C43" s="23" t="str">
        <f>IF(OR('erfüllte Leistungen'!C45=0,'erfüllte Leistungen'!C45="bitte auswählen"),"",'erfüllte Leistungen'!C45)</f>
        <v/>
      </c>
      <c r="D43" s="23" t="str">
        <f>IF(OR('erfüllte Leistungen'!D45=0,'erfüllte Leistungen'!D45="bitte auswählen"),"",'erfüllte Leistungen'!D45)</f>
        <v/>
      </c>
      <c r="E43" s="23" t="str">
        <f>IF(OR('erfüllte Leistungen'!E45=0,'erfüllte Leistungen'!E45="bitte auswählen"),"",'erfüllte Leistungen'!E45)</f>
        <v/>
      </c>
      <c r="F43" s="23" t="str">
        <f>IF(OR('erfüllte Leistungen'!F45=0,'erfüllte Leistungen'!F45="bitte auswählen"),"",'erfüllte Leistungen'!F45)</f>
        <v/>
      </c>
      <c r="G43" s="23" t="str">
        <f>IF(OR('erfüllte Leistungen'!G45=0,'erfüllte Leistungen'!G45="bitte auswählen"),"",'erfüllte Leistungen'!G45)</f>
        <v/>
      </c>
      <c r="H43" s="23" t="str">
        <f>IF(OR('erfüllte Leistungen'!H45=0,'erfüllte Leistungen'!H45="bitte auswählen"),"",'erfüllte Leistungen'!H45)</f>
        <v/>
      </c>
      <c r="I43" s="23" t="str">
        <f>IF(OR('erfüllte Leistungen'!I45=0,'erfüllte Leistungen'!I45="bitte auswählen"),"",'erfüllte Leistungen'!I45)</f>
        <v/>
      </c>
      <c r="J43" s="23" t="str">
        <f>IF(OR('erfüllte Leistungen'!J45=0,'erfüllte Leistungen'!J45="bitte auswählen"),"",'erfüllte Leistungen'!J45)</f>
        <v/>
      </c>
      <c r="K43" s="23" t="str">
        <f>IF(OR('erfüllte Leistungen'!K45=0,'erfüllte Leistungen'!K45="bitte auswählen"),"",'erfüllte Leistungen'!K45)</f>
        <v/>
      </c>
      <c r="L43" s="23" t="str">
        <f>IF(OR('erfüllte Leistungen'!L45=0,'erfüllte Leistungen'!L45="bitte auswählen"),"",'erfüllte Leistungen'!L45)</f>
        <v/>
      </c>
    </row>
    <row r="44" spans="3:12" x14ac:dyDescent="0.25">
      <c r="C44" s="23" t="str">
        <f>IF(OR('erfüllte Leistungen'!C46=0,'erfüllte Leistungen'!C46="bitte auswählen"),"",'erfüllte Leistungen'!C46)</f>
        <v/>
      </c>
      <c r="D44" s="23" t="str">
        <f>IF(OR('erfüllte Leistungen'!D46=0,'erfüllte Leistungen'!D46="bitte auswählen"),"",'erfüllte Leistungen'!D46)</f>
        <v/>
      </c>
      <c r="E44" s="23" t="str">
        <f>IF(OR('erfüllte Leistungen'!E46=0,'erfüllte Leistungen'!E46="bitte auswählen"),"",'erfüllte Leistungen'!E46)</f>
        <v/>
      </c>
      <c r="F44" s="23" t="str">
        <f>IF(OR('erfüllte Leistungen'!F46=0,'erfüllte Leistungen'!F46="bitte auswählen"),"",'erfüllte Leistungen'!F46)</f>
        <v/>
      </c>
      <c r="G44" s="23" t="str">
        <f>IF(OR('erfüllte Leistungen'!G46=0,'erfüllte Leistungen'!G46="bitte auswählen"),"",'erfüllte Leistungen'!G46)</f>
        <v/>
      </c>
      <c r="H44" s="23" t="str">
        <f>IF(OR('erfüllte Leistungen'!H46=0,'erfüllte Leistungen'!H46="bitte auswählen"),"",'erfüllte Leistungen'!H46)</f>
        <v/>
      </c>
      <c r="I44" s="23" t="str">
        <f>IF(OR('erfüllte Leistungen'!I46=0,'erfüllte Leistungen'!I46="bitte auswählen"),"",'erfüllte Leistungen'!I46)</f>
        <v/>
      </c>
      <c r="J44" s="23" t="str">
        <f>IF(OR('erfüllte Leistungen'!J46=0,'erfüllte Leistungen'!J46="bitte auswählen"),"",'erfüllte Leistungen'!J46)</f>
        <v/>
      </c>
      <c r="K44" s="23" t="str">
        <f>IF(OR('erfüllte Leistungen'!K46=0,'erfüllte Leistungen'!K46="bitte auswählen"),"",'erfüllte Leistungen'!K46)</f>
        <v/>
      </c>
      <c r="L44" s="23" t="str">
        <f>IF(OR('erfüllte Leistungen'!L46=0,'erfüllte Leistungen'!L46="bitte auswählen"),"",'erfüllte Leistungen'!L46)</f>
        <v/>
      </c>
    </row>
    <row r="45" spans="3:12" x14ac:dyDescent="0.25">
      <c r="C45" s="23" t="str">
        <f>IF(OR('erfüllte Leistungen'!C47=0,'erfüllte Leistungen'!C47="bitte auswählen"),"",'erfüllte Leistungen'!C47)</f>
        <v/>
      </c>
      <c r="D45" s="23" t="str">
        <f>IF(OR('erfüllte Leistungen'!D47=0,'erfüllte Leistungen'!D47="bitte auswählen"),"",'erfüllte Leistungen'!D47)</f>
        <v/>
      </c>
      <c r="E45" s="23" t="str">
        <f>IF(OR('erfüllte Leistungen'!E47=0,'erfüllte Leistungen'!E47="bitte auswählen"),"",'erfüllte Leistungen'!E47)</f>
        <v/>
      </c>
      <c r="F45" s="23" t="str">
        <f>IF(OR('erfüllte Leistungen'!F47=0,'erfüllte Leistungen'!F47="bitte auswählen"),"",'erfüllte Leistungen'!F47)</f>
        <v/>
      </c>
      <c r="G45" s="23" t="str">
        <f>IF(OR('erfüllte Leistungen'!G47=0,'erfüllte Leistungen'!G47="bitte auswählen"),"",'erfüllte Leistungen'!G47)</f>
        <v/>
      </c>
      <c r="H45" s="23" t="str">
        <f>IF(OR('erfüllte Leistungen'!H47=0,'erfüllte Leistungen'!H47="bitte auswählen"),"",'erfüllte Leistungen'!H47)</f>
        <v/>
      </c>
      <c r="I45" s="23" t="str">
        <f>IF(OR('erfüllte Leistungen'!I47=0,'erfüllte Leistungen'!I47="bitte auswählen"),"",'erfüllte Leistungen'!I47)</f>
        <v/>
      </c>
      <c r="J45" s="23" t="str">
        <f>IF(OR('erfüllte Leistungen'!J47=0,'erfüllte Leistungen'!J47="bitte auswählen"),"",'erfüllte Leistungen'!J47)</f>
        <v/>
      </c>
      <c r="K45" s="23" t="str">
        <f>IF(OR('erfüllte Leistungen'!K47=0,'erfüllte Leistungen'!K47="bitte auswählen"),"",'erfüllte Leistungen'!K47)</f>
        <v/>
      </c>
      <c r="L45" s="23" t="str">
        <f>IF(OR('erfüllte Leistungen'!L47=0,'erfüllte Leistungen'!L47="bitte auswählen"),"",'erfüllte Leistungen'!L47)</f>
        <v/>
      </c>
    </row>
    <row r="46" spans="3:12" x14ac:dyDescent="0.25">
      <c r="C46" s="23" t="str">
        <f>IF(OR('erfüllte Leistungen'!C48=0,'erfüllte Leistungen'!C48="bitte auswählen"),"",'erfüllte Leistungen'!C48)</f>
        <v/>
      </c>
      <c r="D46" s="23" t="str">
        <f>IF(OR('erfüllte Leistungen'!D48=0,'erfüllte Leistungen'!D48="bitte auswählen"),"",'erfüllte Leistungen'!D48)</f>
        <v/>
      </c>
      <c r="E46" s="23" t="str">
        <f>IF(OR('erfüllte Leistungen'!E48=0,'erfüllte Leistungen'!E48="bitte auswählen"),"",'erfüllte Leistungen'!E48)</f>
        <v/>
      </c>
      <c r="F46" s="23" t="str">
        <f>IF(OR('erfüllte Leistungen'!F48=0,'erfüllte Leistungen'!F48="bitte auswählen"),"",'erfüllte Leistungen'!F48)</f>
        <v/>
      </c>
      <c r="G46" s="23" t="str">
        <f>IF(OR('erfüllte Leistungen'!G48=0,'erfüllte Leistungen'!G48="bitte auswählen"),"",'erfüllte Leistungen'!G48)</f>
        <v/>
      </c>
      <c r="H46" s="23" t="str">
        <f>IF(OR('erfüllte Leistungen'!H48=0,'erfüllte Leistungen'!H48="bitte auswählen"),"",'erfüllte Leistungen'!H48)</f>
        <v/>
      </c>
      <c r="I46" s="23" t="str">
        <f>IF(OR('erfüllte Leistungen'!I48=0,'erfüllte Leistungen'!I48="bitte auswählen"),"",'erfüllte Leistungen'!I48)</f>
        <v/>
      </c>
      <c r="J46" s="23" t="str">
        <f>IF(OR('erfüllte Leistungen'!J48=0,'erfüllte Leistungen'!J48="bitte auswählen"),"",'erfüllte Leistungen'!J48)</f>
        <v/>
      </c>
      <c r="K46" s="23" t="str">
        <f>IF(OR('erfüllte Leistungen'!K48=0,'erfüllte Leistungen'!K48="bitte auswählen"),"",'erfüllte Leistungen'!K48)</f>
        <v/>
      </c>
      <c r="L46" s="23" t="str">
        <f>IF(OR('erfüllte Leistungen'!L48=0,'erfüllte Leistungen'!L48="bitte auswählen"),"",'erfüllte Leistungen'!L48)</f>
        <v/>
      </c>
    </row>
    <row r="47" spans="3:12" x14ac:dyDescent="0.25">
      <c r="C47" s="23" t="str">
        <f>IF(OR('erfüllte Leistungen'!C49=0,'erfüllte Leistungen'!C49="bitte auswählen"),"",'erfüllte Leistungen'!C49)</f>
        <v/>
      </c>
      <c r="D47" s="23" t="str">
        <f>IF(OR('erfüllte Leistungen'!D49=0,'erfüllte Leistungen'!D49="bitte auswählen"),"",'erfüllte Leistungen'!D49)</f>
        <v/>
      </c>
      <c r="E47" s="23" t="str">
        <f>IF(OR('erfüllte Leistungen'!E49=0,'erfüllte Leistungen'!E49="bitte auswählen"),"",'erfüllte Leistungen'!E49)</f>
        <v/>
      </c>
      <c r="F47" s="23" t="str">
        <f>IF(OR('erfüllte Leistungen'!F49=0,'erfüllte Leistungen'!F49="bitte auswählen"),"",'erfüllte Leistungen'!F49)</f>
        <v/>
      </c>
      <c r="G47" s="23" t="str">
        <f>IF(OR('erfüllte Leistungen'!G49=0,'erfüllte Leistungen'!G49="bitte auswählen"),"",'erfüllte Leistungen'!G49)</f>
        <v/>
      </c>
      <c r="H47" s="23" t="str">
        <f>IF(OR('erfüllte Leistungen'!H49=0,'erfüllte Leistungen'!H49="bitte auswählen"),"",'erfüllte Leistungen'!H49)</f>
        <v/>
      </c>
      <c r="I47" s="23" t="str">
        <f>IF(OR('erfüllte Leistungen'!I49=0,'erfüllte Leistungen'!I49="bitte auswählen"),"",'erfüllte Leistungen'!I49)</f>
        <v/>
      </c>
      <c r="J47" s="23" t="str">
        <f>IF(OR('erfüllte Leistungen'!J49=0,'erfüllte Leistungen'!J49="bitte auswählen"),"",'erfüllte Leistungen'!J49)</f>
        <v/>
      </c>
      <c r="K47" s="23" t="str">
        <f>IF(OR('erfüllte Leistungen'!K49=0,'erfüllte Leistungen'!K49="bitte auswählen"),"",'erfüllte Leistungen'!K49)</f>
        <v/>
      </c>
      <c r="L47" s="23" t="str">
        <f>IF(OR('erfüllte Leistungen'!L49=0,'erfüllte Leistungen'!L49="bitte auswählen"),"",'erfüllte Leistungen'!L49)</f>
        <v/>
      </c>
    </row>
    <row r="48" spans="3:12" x14ac:dyDescent="0.25">
      <c r="C48" s="23" t="str">
        <f>IF(OR('erfüllte Leistungen'!C50=0,'erfüllte Leistungen'!C50="bitte auswählen"),"",'erfüllte Leistungen'!C50)</f>
        <v/>
      </c>
      <c r="D48" s="23" t="str">
        <f>IF(OR('erfüllte Leistungen'!D50=0,'erfüllte Leistungen'!D50="bitte auswählen"),"",'erfüllte Leistungen'!D50)</f>
        <v/>
      </c>
      <c r="E48" s="23" t="str">
        <f>IF(OR('erfüllte Leistungen'!E50=0,'erfüllte Leistungen'!E50="bitte auswählen"),"",'erfüllte Leistungen'!E50)</f>
        <v/>
      </c>
      <c r="F48" s="23" t="str">
        <f>IF(OR('erfüllte Leistungen'!F50=0,'erfüllte Leistungen'!F50="bitte auswählen"),"",'erfüllte Leistungen'!F50)</f>
        <v/>
      </c>
      <c r="G48" s="23" t="str">
        <f>IF(OR('erfüllte Leistungen'!G50=0,'erfüllte Leistungen'!G50="bitte auswählen"),"",'erfüllte Leistungen'!G50)</f>
        <v/>
      </c>
      <c r="H48" s="23" t="str">
        <f>IF(OR('erfüllte Leistungen'!H50=0,'erfüllte Leistungen'!H50="bitte auswählen"),"",'erfüllte Leistungen'!H50)</f>
        <v/>
      </c>
      <c r="I48" s="23" t="str">
        <f>IF(OR('erfüllte Leistungen'!I50=0,'erfüllte Leistungen'!I50="bitte auswählen"),"",'erfüllte Leistungen'!I50)</f>
        <v/>
      </c>
      <c r="J48" s="23" t="str">
        <f>IF(OR('erfüllte Leistungen'!J50=0,'erfüllte Leistungen'!J50="bitte auswählen"),"",'erfüllte Leistungen'!J50)</f>
        <v/>
      </c>
      <c r="K48" s="23" t="str">
        <f>IF(OR('erfüllte Leistungen'!K50=0,'erfüllte Leistungen'!K50="bitte auswählen"),"",'erfüllte Leistungen'!K50)</f>
        <v/>
      </c>
      <c r="L48" s="23" t="str">
        <f>IF(OR('erfüllte Leistungen'!L50=0,'erfüllte Leistungen'!L50="bitte auswählen"),"",'erfüllte Leistungen'!L50)</f>
        <v/>
      </c>
    </row>
    <row r="49" spans="3:12" x14ac:dyDescent="0.25">
      <c r="C49" s="23" t="str">
        <f>IF(OR('erfüllte Leistungen'!C51=0,'erfüllte Leistungen'!C51="bitte auswählen"),"",'erfüllte Leistungen'!C51)</f>
        <v/>
      </c>
      <c r="D49" s="23" t="str">
        <f>IF(OR('erfüllte Leistungen'!D51=0,'erfüllte Leistungen'!D51="bitte auswählen"),"",'erfüllte Leistungen'!D51)</f>
        <v/>
      </c>
      <c r="E49" s="23" t="str">
        <f>IF(OR('erfüllte Leistungen'!E51=0,'erfüllte Leistungen'!E51="bitte auswählen"),"",'erfüllte Leistungen'!E51)</f>
        <v/>
      </c>
      <c r="F49" s="23" t="str">
        <f>IF(OR('erfüllte Leistungen'!F51=0,'erfüllte Leistungen'!F51="bitte auswählen"),"",'erfüllte Leistungen'!F51)</f>
        <v/>
      </c>
      <c r="G49" s="23" t="str">
        <f>IF(OR('erfüllte Leistungen'!G51=0,'erfüllte Leistungen'!G51="bitte auswählen"),"",'erfüllte Leistungen'!G51)</f>
        <v/>
      </c>
      <c r="H49" s="23" t="str">
        <f>IF(OR('erfüllte Leistungen'!H51=0,'erfüllte Leistungen'!H51="bitte auswählen"),"",'erfüllte Leistungen'!H51)</f>
        <v/>
      </c>
      <c r="I49" s="23" t="str">
        <f>IF(OR('erfüllte Leistungen'!I51=0,'erfüllte Leistungen'!I51="bitte auswählen"),"",'erfüllte Leistungen'!I51)</f>
        <v/>
      </c>
      <c r="J49" s="23" t="str">
        <f>IF(OR('erfüllte Leistungen'!J51=0,'erfüllte Leistungen'!J51="bitte auswählen"),"",'erfüllte Leistungen'!J51)</f>
        <v/>
      </c>
      <c r="K49" s="23" t="str">
        <f>IF(OR('erfüllte Leistungen'!K51=0,'erfüllte Leistungen'!K51="bitte auswählen"),"",'erfüllte Leistungen'!K51)</f>
        <v/>
      </c>
      <c r="L49" s="23" t="str">
        <f>IF(OR('erfüllte Leistungen'!L51=0,'erfüllte Leistungen'!L51="bitte auswählen"),"",'erfüllte Leistungen'!L51)</f>
        <v/>
      </c>
    </row>
    <row r="50" spans="3:12" x14ac:dyDescent="0.25">
      <c r="C50" s="23" t="str">
        <f>IF(OR('erfüllte Leistungen'!C52=0,'erfüllte Leistungen'!C52="bitte auswählen"),"",'erfüllte Leistungen'!C52)</f>
        <v/>
      </c>
      <c r="D50" s="23" t="str">
        <f>IF(OR('erfüllte Leistungen'!D52=0,'erfüllte Leistungen'!D52="bitte auswählen"),"",'erfüllte Leistungen'!D52)</f>
        <v/>
      </c>
      <c r="E50" s="23" t="str">
        <f>IF(OR('erfüllte Leistungen'!E52=0,'erfüllte Leistungen'!E52="bitte auswählen"),"",'erfüllte Leistungen'!E52)</f>
        <v/>
      </c>
      <c r="F50" s="23" t="str">
        <f>IF(OR('erfüllte Leistungen'!F52=0,'erfüllte Leistungen'!F52="bitte auswählen"),"",'erfüllte Leistungen'!F52)</f>
        <v/>
      </c>
      <c r="G50" s="23" t="str">
        <f>IF(OR('erfüllte Leistungen'!G52=0,'erfüllte Leistungen'!G52="bitte auswählen"),"",'erfüllte Leistungen'!G52)</f>
        <v/>
      </c>
      <c r="H50" s="23" t="str">
        <f>IF(OR('erfüllte Leistungen'!H52=0,'erfüllte Leistungen'!H52="bitte auswählen"),"",'erfüllte Leistungen'!H52)</f>
        <v/>
      </c>
      <c r="I50" s="23" t="str">
        <f>IF(OR('erfüllte Leistungen'!I52=0,'erfüllte Leistungen'!I52="bitte auswählen"),"",'erfüllte Leistungen'!I52)</f>
        <v/>
      </c>
      <c r="J50" s="23" t="str">
        <f>IF(OR('erfüllte Leistungen'!J52=0,'erfüllte Leistungen'!J52="bitte auswählen"),"",'erfüllte Leistungen'!J52)</f>
        <v/>
      </c>
      <c r="K50" s="23" t="str">
        <f>IF(OR('erfüllte Leistungen'!K52=0,'erfüllte Leistungen'!K52="bitte auswählen"),"",'erfüllte Leistungen'!K52)</f>
        <v/>
      </c>
      <c r="L50" s="23" t="str">
        <f>IF(OR('erfüllte Leistungen'!L52=0,'erfüllte Leistungen'!L52="bitte auswählen"),"",'erfüllte Leistungen'!L52)</f>
        <v/>
      </c>
    </row>
    <row r="51" spans="3:12" x14ac:dyDescent="0.25">
      <c r="C51" s="23" t="str">
        <f>IF(OR('erfüllte Leistungen'!C53=0,'erfüllte Leistungen'!C53="bitte auswählen"),"",'erfüllte Leistungen'!C53)</f>
        <v/>
      </c>
      <c r="D51" s="23" t="str">
        <f>IF(OR('erfüllte Leistungen'!D53=0,'erfüllte Leistungen'!D53="bitte auswählen"),"",'erfüllte Leistungen'!D53)</f>
        <v/>
      </c>
      <c r="E51" s="23" t="str">
        <f>IF(OR('erfüllte Leistungen'!E53=0,'erfüllte Leistungen'!E53="bitte auswählen"),"",'erfüllte Leistungen'!E53)</f>
        <v/>
      </c>
      <c r="F51" s="23" t="str">
        <f>IF(OR('erfüllte Leistungen'!F53=0,'erfüllte Leistungen'!F53="bitte auswählen"),"",'erfüllte Leistungen'!F53)</f>
        <v/>
      </c>
      <c r="G51" s="23" t="str">
        <f>IF(OR('erfüllte Leistungen'!G53=0,'erfüllte Leistungen'!G53="bitte auswählen"),"",'erfüllte Leistungen'!G53)</f>
        <v/>
      </c>
      <c r="H51" s="23" t="str">
        <f>IF(OR('erfüllte Leistungen'!H53=0,'erfüllte Leistungen'!H53="bitte auswählen"),"",'erfüllte Leistungen'!H53)</f>
        <v/>
      </c>
      <c r="I51" s="23" t="str">
        <f>IF(OR('erfüllte Leistungen'!I53=0,'erfüllte Leistungen'!I53="bitte auswählen"),"",'erfüllte Leistungen'!I53)</f>
        <v/>
      </c>
      <c r="J51" s="23" t="str">
        <f>IF(OR('erfüllte Leistungen'!J53=0,'erfüllte Leistungen'!J53="bitte auswählen"),"",'erfüllte Leistungen'!J53)</f>
        <v/>
      </c>
      <c r="K51" s="23" t="str">
        <f>IF(OR('erfüllte Leistungen'!K53=0,'erfüllte Leistungen'!K53="bitte auswählen"),"",'erfüllte Leistungen'!K53)</f>
        <v/>
      </c>
      <c r="L51" s="23" t="str">
        <f>IF(OR('erfüllte Leistungen'!L53=0,'erfüllte Leistungen'!L53="bitte auswählen"),"",'erfüllte Leistungen'!L53)</f>
        <v/>
      </c>
    </row>
    <row r="52" spans="3:12" x14ac:dyDescent="0.25">
      <c r="C52" s="23" t="str">
        <f>IF(OR('erfüllte Leistungen'!C54=0,'erfüllte Leistungen'!C54="bitte auswählen"),"",'erfüllte Leistungen'!C54)</f>
        <v/>
      </c>
      <c r="D52" s="23" t="str">
        <f>IF(OR('erfüllte Leistungen'!D54=0,'erfüllte Leistungen'!D54="bitte auswählen"),"",'erfüllte Leistungen'!D54)</f>
        <v/>
      </c>
      <c r="E52" s="23" t="str">
        <f>IF(OR('erfüllte Leistungen'!E54=0,'erfüllte Leistungen'!E54="bitte auswählen"),"",'erfüllte Leistungen'!E54)</f>
        <v/>
      </c>
      <c r="F52" s="23" t="str">
        <f>IF(OR('erfüllte Leistungen'!F54=0,'erfüllte Leistungen'!F54="bitte auswählen"),"",'erfüllte Leistungen'!F54)</f>
        <v/>
      </c>
      <c r="G52" s="23" t="str">
        <f>IF(OR('erfüllte Leistungen'!G54=0,'erfüllte Leistungen'!G54="bitte auswählen"),"",'erfüllte Leistungen'!G54)</f>
        <v/>
      </c>
      <c r="H52" s="23" t="str">
        <f>IF(OR('erfüllte Leistungen'!H54=0,'erfüllte Leistungen'!H54="bitte auswählen"),"",'erfüllte Leistungen'!H54)</f>
        <v/>
      </c>
      <c r="I52" s="23" t="str">
        <f>IF(OR('erfüllte Leistungen'!I54=0,'erfüllte Leistungen'!I54="bitte auswählen"),"",'erfüllte Leistungen'!I54)</f>
        <v/>
      </c>
      <c r="J52" s="23" t="str">
        <f>IF(OR('erfüllte Leistungen'!J54=0,'erfüllte Leistungen'!J54="bitte auswählen"),"",'erfüllte Leistungen'!J54)</f>
        <v/>
      </c>
      <c r="K52" s="23" t="str">
        <f>IF(OR('erfüllte Leistungen'!K54=0,'erfüllte Leistungen'!K54="bitte auswählen"),"",'erfüllte Leistungen'!K54)</f>
        <v/>
      </c>
      <c r="L52" s="23" t="str">
        <f>IF(OR('erfüllte Leistungen'!L54=0,'erfüllte Leistungen'!L54="bitte auswählen"),"",'erfüllte Leistungen'!L54)</f>
        <v/>
      </c>
    </row>
    <row r="53" spans="3:12" x14ac:dyDescent="0.25">
      <c r="C53" s="23" t="str">
        <f>IF(OR('erfüllte Leistungen'!C55=0,'erfüllte Leistungen'!C55="bitte auswählen"),"",'erfüllte Leistungen'!C55)</f>
        <v/>
      </c>
      <c r="D53" s="23" t="str">
        <f>IF(OR('erfüllte Leistungen'!D55=0,'erfüllte Leistungen'!D55="bitte auswählen"),"",'erfüllte Leistungen'!D55)</f>
        <v/>
      </c>
      <c r="E53" s="23" t="str">
        <f>IF(OR('erfüllte Leistungen'!E55=0,'erfüllte Leistungen'!E55="bitte auswählen"),"",'erfüllte Leistungen'!E55)</f>
        <v/>
      </c>
      <c r="F53" s="23" t="str">
        <f>IF(OR('erfüllte Leistungen'!F55=0,'erfüllte Leistungen'!F55="bitte auswählen"),"",'erfüllte Leistungen'!F55)</f>
        <v/>
      </c>
      <c r="G53" s="23" t="str">
        <f>IF(OR('erfüllte Leistungen'!G55=0,'erfüllte Leistungen'!G55="bitte auswählen"),"",'erfüllte Leistungen'!G55)</f>
        <v/>
      </c>
      <c r="H53" s="23" t="str">
        <f>IF(OR('erfüllte Leistungen'!H55=0,'erfüllte Leistungen'!H55="bitte auswählen"),"",'erfüllte Leistungen'!H55)</f>
        <v/>
      </c>
      <c r="I53" s="23" t="str">
        <f>IF(OR('erfüllte Leistungen'!I55=0,'erfüllte Leistungen'!I55="bitte auswählen"),"",'erfüllte Leistungen'!I55)</f>
        <v/>
      </c>
      <c r="J53" s="23" t="str">
        <f>IF(OR('erfüllte Leistungen'!J55=0,'erfüllte Leistungen'!J55="bitte auswählen"),"",'erfüllte Leistungen'!J55)</f>
        <v/>
      </c>
      <c r="K53" s="23" t="str">
        <f>IF(OR('erfüllte Leistungen'!K55=0,'erfüllte Leistungen'!K55="bitte auswählen"),"",'erfüllte Leistungen'!K55)</f>
        <v/>
      </c>
      <c r="L53" s="23" t="str">
        <f>IF(OR('erfüllte Leistungen'!L55=0,'erfüllte Leistungen'!L55="bitte auswählen"),"",'erfüllte Leistungen'!L55)</f>
        <v/>
      </c>
    </row>
    <row r="54" spans="3:12" x14ac:dyDescent="0.25">
      <c r="C54" s="23" t="str">
        <f>IF(OR('erfüllte Leistungen'!C56=0,'erfüllte Leistungen'!C56="bitte auswählen"),"",'erfüllte Leistungen'!C56)</f>
        <v/>
      </c>
      <c r="D54" s="23" t="str">
        <f>IF(OR('erfüllte Leistungen'!D56=0,'erfüllte Leistungen'!D56="bitte auswählen"),"",'erfüllte Leistungen'!D56)</f>
        <v/>
      </c>
      <c r="E54" s="23" t="str">
        <f>IF(OR('erfüllte Leistungen'!E56=0,'erfüllte Leistungen'!E56="bitte auswählen"),"",'erfüllte Leistungen'!E56)</f>
        <v/>
      </c>
      <c r="F54" s="23" t="str">
        <f>IF(OR('erfüllte Leistungen'!F56=0,'erfüllte Leistungen'!F56="bitte auswählen"),"",'erfüllte Leistungen'!F56)</f>
        <v/>
      </c>
      <c r="G54" s="23" t="str">
        <f>IF(OR('erfüllte Leistungen'!G56=0,'erfüllte Leistungen'!G56="bitte auswählen"),"",'erfüllte Leistungen'!G56)</f>
        <v/>
      </c>
      <c r="H54" s="23" t="str">
        <f>IF(OR('erfüllte Leistungen'!H56=0,'erfüllte Leistungen'!H56="bitte auswählen"),"",'erfüllte Leistungen'!H56)</f>
        <v/>
      </c>
      <c r="I54" s="23" t="str">
        <f>IF(OR('erfüllte Leistungen'!I56=0,'erfüllte Leistungen'!I56="bitte auswählen"),"",'erfüllte Leistungen'!I56)</f>
        <v/>
      </c>
      <c r="J54" s="23" t="str">
        <f>IF(OR('erfüllte Leistungen'!J56=0,'erfüllte Leistungen'!J56="bitte auswählen"),"",'erfüllte Leistungen'!J56)</f>
        <v/>
      </c>
      <c r="K54" s="23" t="str">
        <f>IF(OR('erfüllte Leistungen'!K56=0,'erfüllte Leistungen'!K56="bitte auswählen"),"",'erfüllte Leistungen'!K56)</f>
        <v/>
      </c>
      <c r="L54" s="23" t="str">
        <f>IF(OR('erfüllte Leistungen'!L56=0,'erfüllte Leistungen'!L56="bitte auswählen"),"",'erfüllte Leistungen'!L56)</f>
        <v/>
      </c>
    </row>
    <row r="55" spans="3:12" x14ac:dyDescent="0.25">
      <c r="C55" s="23" t="str">
        <f>IF(OR('erfüllte Leistungen'!C57=0,'erfüllte Leistungen'!C57="bitte auswählen"),"",'erfüllte Leistungen'!C57)</f>
        <v/>
      </c>
      <c r="D55" s="23" t="str">
        <f>IF(OR('erfüllte Leistungen'!D57=0,'erfüllte Leistungen'!D57="bitte auswählen"),"",'erfüllte Leistungen'!D57)</f>
        <v/>
      </c>
      <c r="E55" s="23" t="str">
        <f>IF(OR('erfüllte Leistungen'!E57=0,'erfüllte Leistungen'!E57="bitte auswählen"),"",'erfüllte Leistungen'!E57)</f>
        <v/>
      </c>
      <c r="F55" s="23" t="str">
        <f>IF(OR('erfüllte Leistungen'!F57=0,'erfüllte Leistungen'!F57="bitte auswählen"),"",'erfüllte Leistungen'!F57)</f>
        <v/>
      </c>
      <c r="G55" s="23" t="str">
        <f>IF(OR('erfüllte Leistungen'!G57=0,'erfüllte Leistungen'!G57="bitte auswählen"),"",'erfüllte Leistungen'!G57)</f>
        <v/>
      </c>
      <c r="H55" s="23" t="str">
        <f>IF(OR('erfüllte Leistungen'!H57=0,'erfüllte Leistungen'!H57="bitte auswählen"),"",'erfüllte Leistungen'!H57)</f>
        <v/>
      </c>
      <c r="I55" s="23" t="str">
        <f>IF(OR('erfüllte Leistungen'!I57=0,'erfüllte Leistungen'!I57="bitte auswählen"),"",'erfüllte Leistungen'!I57)</f>
        <v/>
      </c>
      <c r="J55" s="23" t="str">
        <f>IF(OR('erfüllte Leistungen'!J57=0,'erfüllte Leistungen'!J57="bitte auswählen"),"",'erfüllte Leistungen'!J57)</f>
        <v/>
      </c>
      <c r="K55" s="23" t="str">
        <f>IF(OR('erfüllte Leistungen'!K57=0,'erfüllte Leistungen'!K57="bitte auswählen"),"",'erfüllte Leistungen'!K57)</f>
        <v/>
      </c>
      <c r="L55" s="23" t="str">
        <f>IF(OR('erfüllte Leistungen'!L57=0,'erfüllte Leistungen'!L57="bitte auswählen"),"",'erfüllte Leistungen'!L57)</f>
        <v/>
      </c>
    </row>
    <row r="56" spans="3:12" x14ac:dyDescent="0.25">
      <c r="C56" s="23" t="str">
        <f>IF(OR('erfüllte Leistungen'!C58=0,'erfüllte Leistungen'!C58="bitte auswählen"),"",'erfüllte Leistungen'!C58)</f>
        <v/>
      </c>
      <c r="D56" s="23" t="str">
        <f>IF(OR('erfüllte Leistungen'!D58=0,'erfüllte Leistungen'!D58="bitte auswählen"),"",'erfüllte Leistungen'!D58)</f>
        <v/>
      </c>
      <c r="E56" s="23" t="str">
        <f>IF(OR('erfüllte Leistungen'!E58=0,'erfüllte Leistungen'!E58="bitte auswählen"),"",'erfüllte Leistungen'!E58)</f>
        <v/>
      </c>
      <c r="F56" s="23" t="str">
        <f>IF(OR('erfüllte Leistungen'!F58=0,'erfüllte Leistungen'!F58="bitte auswählen"),"",'erfüllte Leistungen'!F58)</f>
        <v/>
      </c>
      <c r="G56" s="23" t="str">
        <f>IF(OR('erfüllte Leistungen'!G58=0,'erfüllte Leistungen'!G58="bitte auswählen"),"",'erfüllte Leistungen'!G58)</f>
        <v/>
      </c>
      <c r="H56" s="23" t="str">
        <f>IF(OR('erfüllte Leistungen'!H58=0,'erfüllte Leistungen'!H58="bitte auswählen"),"",'erfüllte Leistungen'!H58)</f>
        <v/>
      </c>
      <c r="I56" s="23" t="str">
        <f>IF(OR('erfüllte Leistungen'!I58=0,'erfüllte Leistungen'!I58="bitte auswählen"),"",'erfüllte Leistungen'!I58)</f>
        <v/>
      </c>
      <c r="J56" s="23" t="str">
        <f>IF(OR('erfüllte Leistungen'!J58=0,'erfüllte Leistungen'!J58="bitte auswählen"),"",'erfüllte Leistungen'!J58)</f>
        <v/>
      </c>
      <c r="K56" s="23" t="str">
        <f>IF(OR('erfüllte Leistungen'!K58=0,'erfüllte Leistungen'!K58="bitte auswählen"),"",'erfüllte Leistungen'!K58)</f>
        <v/>
      </c>
      <c r="L56" s="23" t="str">
        <f>IF(OR('erfüllte Leistungen'!L58=0,'erfüllte Leistungen'!L58="bitte auswählen"),"",'erfüllte Leistungen'!L58)</f>
        <v/>
      </c>
    </row>
    <row r="57" spans="3:12" x14ac:dyDescent="0.25">
      <c r="C57" s="23" t="str">
        <f>IF(OR('erfüllte Leistungen'!C59=0,'erfüllte Leistungen'!C59="bitte auswählen"),"",'erfüllte Leistungen'!C59)</f>
        <v/>
      </c>
      <c r="D57" s="23" t="str">
        <f>IF(OR('erfüllte Leistungen'!D59=0,'erfüllte Leistungen'!D59="bitte auswählen"),"",'erfüllte Leistungen'!D59)</f>
        <v/>
      </c>
      <c r="E57" s="23" t="str">
        <f>IF(OR('erfüllte Leistungen'!E59=0,'erfüllte Leistungen'!E59="bitte auswählen"),"",'erfüllte Leistungen'!E59)</f>
        <v/>
      </c>
      <c r="F57" s="23" t="str">
        <f>IF(OR('erfüllte Leistungen'!F59=0,'erfüllte Leistungen'!F59="bitte auswählen"),"",'erfüllte Leistungen'!F59)</f>
        <v/>
      </c>
      <c r="G57" s="23" t="str">
        <f>IF(OR('erfüllte Leistungen'!G59=0,'erfüllte Leistungen'!G59="bitte auswählen"),"",'erfüllte Leistungen'!G59)</f>
        <v/>
      </c>
      <c r="H57" s="23" t="str">
        <f>IF(OR('erfüllte Leistungen'!H59=0,'erfüllte Leistungen'!H59="bitte auswählen"),"",'erfüllte Leistungen'!H59)</f>
        <v/>
      </c>
      <c r="I57" s="23" t="str">
        <f>IF(OR('erfüllte Leistungen'!I59=0,'erfüllte Leistungen'!I59="bitte auswählen"),"",'erfüllte Leistungen'!I59)</f>
        <v/>
      </c>
      <c r="J57" s="23" t="str">
        <f>IF(OR('erfüllte Leistungen'!J59=0,'erfüllte Leistungen'!J59="bitte auswählen"),"",'erfüllte Leistungen'!J59)</f>
        <v/>
      </c>
      <c r="K57" s="23" t="str">
        <f>IF(OR('erfüllte Leistungen'!K59=0,'erfüllte Leistungen'!K59="bitte auswählen"),"",'erfüllte Leistungen'!K59)</f>
        <v/>
      </c>
      <c r="L57" s="23" t="str">
        <f>IF(OR('erfüllte Leistungen'!L59=0,'erfüllte Leistungen'!L59="bitte auswählen"),"",'erfüllte Leistungen'!L59)</f>
        <v/>
      </c>
    </row>
    <row r="58" spans="3:12" x14ac:dyDescent="0.25">
      <c r="C58" s="23" t="str">
        <f>IF(OR('erfüllte Leistungen'!C60=0,'erfüllte Leistungen'!C60="bitte auswählen"),"",'erfüllte Leistungen'!C60)</f>
        <v/>
      </c>
      <c r="D58" s="23" t="str">
        <f>IF(OR('erfüllte Leistungen'!D60=0,'erfüllte Leistungen'!D60="bitte auswählen"),"",'erfüllte Leistungen'!D60)</f>
        <v/>
      </c>
      <c r="E58" s="23" t="str">
        <f>IF(OR('erfüllte Leistungen'!E60=0,'erfüllte Leistungen'!E60="bitte auswählen"),"",'erfüllte Leistungen'!E60)</f>
        <v/>
      </c>
      <c r="F58" s="23" t="str">
        <f>IF(OR('erfüllte Leistungen'!F60=0,'erfüllte Leistungen'!F60="bitte auswählen"),"",'erfüllte Leistungen'!F60)</f>
        <v/>
      </c>
      <c r="G58" s="23" t="str">
        <f>IF(OR('erfüllte Leistungen'!G60=0,'erfüllte Leistungen'!G60="bitte auswählen"),"",'erfüllte Leistungen'!G60)</f>
        <v/>
      </c>
      <c r="H58" s="23" t="str">
        <f>IF(OR('erfüllte Leistungen'!H60=0,'erfüllte Leistungen'!H60="bitte auswählen"),"",'erfüllte Leistungen'!H60)</f>
        <v/>
      </c>
      <c r="I58" s="23" t="str">
        <f>IF(OR('erfüllte Leistungen'!I60=0,'erfüllte Leistungen'!I60="bitte auswählen"),"",'erfüllte Leistungen'!I60)</f>
        <v/>
      </c>
      <c r="J58" s="23" t="str">
        <f>IF(OR('erfüllte Leistungen'!J60=0,'erfüllte Leistungen'!J60="bitte auswählen"),"",'erfüllte Leistungen'!J60)</f>
        <v/>
      </c>
      <c r="K58" s="23" t="str">
        <f>IF(OR('erfüllte Leistungen'!K60=0,'erfüllte Leistungen'!K60="bitte auswählen"),"",'erfüllte Leistungen'!K60)</f>
        <v/>
      </c>
      <c r="L58" s="23" t="str">
        <f>IF(OR('erfüllte Leistungen'!L60=0,'erfüllte Leistungen'!L60="bitte auswählen"),"",'erfüllte Leistungen'!L60)</f>
        <v/>
      </c>
    </row>
    <row r="59" spans="3:12" x14ac:dyDescent="0.25">
      <c r="C59" s="23" t="str">
        <f>IF(OR('erfüllte Leistungen'!C61=0,'erfüllte Leistungen'!C61="bitte auswählen"),"",'erfüllte Leistungen'!C61)</f>
        <v/>
      </c>
      <c r="D59" s="23" t="str">
        <f>IF(OR('erfüllte Leistungen'!D61=0,'erfüllte Leistungen'!D61="bitte auswählen"),"",'erfüllte Leistungen'!D61)</f>
        <v/>
      </c>
      <c r="E59" s="23" t="str">
        <f>IF(OR('erfüllte Leistungen'!E61=0,'erfüllte Leistungen'!E61="bitte auswählen"),"",'erfüllte Leistungen'!E61)</f>
        <v/>
      </c>
      <c r="F59" s="23" t="str">
        <f>IF(OR('erfüllte Leistungen'!F61=0,'erfüllte Leistungen'!F61="bitte auswählen"),"",'erfüllte Leistungen'!F61)</f>
        <v/>
      </c>
      <c r="G59" s="23" t="str">
        <f>IF(OR('erfüllte Leistungen'!G61=0,'erfüllte Leistungen'!G61="bitte auswählen"),"",'erfüllte Leistungen'!G61)</f>
        <v/>
      </c>
      <c r="H59" s="23" t="str">
        <f>IF(OR('erfüllte Leistungen'!H61=0,'erfüllte Leistungen'!H61="bitte auswählen"),"",'erfüllte Leistungen'!H61)</f>
        <v/>
      </c>
      <c r="I59" s="23" t="str">
        <f>IF(OR('erfüllte Leistungen'!I61=0,'erfüllte Leistungen'!I61="bitte auswählen"),"",'erfüllte Leistungen'!I61)</f>
        <v/>
      </c>
      <c r="J59" s="23" t="str">
        <f>IF(OR('erfüllte Leistungen'!J61=0,'erfüllte Leistungen'!J61="bitte auswählen"),"",'erfüllte Leistungen'!J61)</f>
        <v/>
      </c>
      <c r="K59" s="23" t="str">
        <f>IF(OR('erfüllte Leistungen'!K61=0,'erfüllte Leistungen'!K61="bitte auswählen"),"",'erfüllte Leistungen'!K61)</f>
        <v/>
      </c>
      <c r="L59" s="23" t="str">
        <f>IF(OR('erfüllte Leistungen'!L61=0,'erfüllte Leistungen'!L61="bitte auswählen"),"",'erfüllte Leistungen'!L61)</f>
        <v/>
      </c>
    </row>
    <row r="60" spans="3:12" x14ac:dyDescent="0.25">
      <c r="C60" s="23" t="str">
        <f>IF(OR('erfüllte Leistungen'!C62=0,'erfüllte Leistungen'!C62="bitte auswählen"),"",'erfüllte Leistungen'!C62)</f>
        <v/>
      </c>
      <c r="D60" s="23" t="str">
        <f>IF(OR('erfüllte Leistungen'!D62=0,'erfüllte Leistungen'!D62="bitte auswählen"),"",'erfüllte Leistungen'!D62)</f>
        <v/>
      </c>
      <c r="E60" s="23" t="str">
        <f>IF(OR('erfüllte Leistungen'!E62=0,'erfüllte Leistungen'!E62="bitte auswählen"),"",'erfüllte Leistungen'!E62)</f>
        <v/>
      </c>
      <c r="F60" s="23" t="str">
        <f>IF(OR('erfüllte Leistungen'!F62=0,'erfüllte Leistungen'!F62="bitte auswählen"),"",'erfüllte Leistungen'!F62)</f>
        <v/>
      </c>
      <c r="G60" s="23" t="str">
        <f>IF(OR('erfüllte Leistungen'!G62=0,'erfüllte Leistungen'!G62="bitte auswählen"),"",'erfüllte Leistungen'!G62)</f>
        <v/>
      </c>
      <c r="H60" s="23" t="str">
        <f>IF(OR('erfüllte Leistungen'!H62=0,'erfüllte Leistungen'!H62="bitte auswählen"),"",'erfüllte Leistungen'!H62)</f>
        <v/>
      </c>
      <c r="I60" s="23" t="str">
        <f>IF(OR('erfüllte Leistungen'!I62=0,'erfüllte Leistungen'!I62="bitte auswählen"),"",'erfüllte Leistungen'!I62)</f>
        <v/>
      </c>
      <c r="J60" s="23" t="str">
        <f>IF(OR('erfüllte Leistungen'!J62=0,'erfüllte Leistungen'!J62="bitte auswählen"),"",'erfüllte Leistungen'!J62)</f>
        <v/>
      </c>
      <c r="K60" s="23" t="str">
        <f>IF(OR('erfüllte Leistungen'!K62=0,'erfüllte Leistungen'!K62="bitte auswählen"),"",'erfüllte Leistungen'!K62)</f>
        <v/>
      </c>
      <c r="L60" s="23" t="str">
        <f>IF(OR('erfüllte Leistungen'!L62=0,'erfüllte Leistungen'!L62="bitte auswählen"),"",'erfüllte Leistungen'!L62)</f>
        <v/>
      </c>
    </row>
    <row r="61" spans="3:12" x14ac:dyDescent="0.25">
      <c r="C61" s="23" t="str">
        <f>IF(OR('erfüllte Leistungen'!C63=0,'erfüllte Leistungen'!C63="bitte auswählen"),"",'erfüllte Leistungen'!C63)</f>
        <v/>
      </c>
      <c r="D61" s="23" t="str">
        <f>IF(OR('erfüllte Leistungen'!D63=0,'erfüllte Leistungen'!D63="bitte auswählen"),"",'erfüllte Leistungen'!D63)</f>
        <v/>
      </c>
      <c r="E61" s="23" t="str">
        <f>IF(OR('erfüllte Leistungen'!E63=0,'erfüllte Leistungen'!E63="bitte auswählen"),"",'erfüllte Leistungen'!E63)</f>
        <v/>
      </c>
      <c r="F61" s="23" t="str">
        <f>IF(OR('erfüllte Leistungen'!F63=0,'erfüllte Leistungen'!F63="bitte auswählen"),"",'erfüllte Leistungen'!F63)</f>
        <v/>
      </c>
      <c r="G61" s="23" t="str">
        <f>IF(OR('erfüllte Leistungen'!G63=0,'erfüllte Leistungen'!G63="bitte auswählen"),"",'erfüllte Leistungen'!G63)</f>
        <v/>
      </c>
      <c r="H61" s="23" t="str">
        <f>IF(OR('erfüllte Leistungen'!H63=0,'erfüllte Leistungen'!H63="bitte auswählen"),"",'erfüllte Leistungen'!H63)</f>
        <v/>
      </c>
      <c r="I61" s="23" t="str">
        <f>IF(OR('erfüllte Leistungen'!I63=0,'erfüllte Leistungen'!I63="bitte auswählen"),"",'erfüllte Leistungen'!I63)</f>
        <v/>
      </c>
      <c r="J61" s="23" t="str">
        <f>IF(OR('erfüllte Leistungen'!J63=0,'erfüllte Leistungen'!J63="bitte auswählen"),"",'erfüllte Leistungen'!J63)</f>
        <v/>
      </c>
      <c r="K61" s="23" t="str">
        <f>IF(OR('erfüllte Leistungen'!K63=0,'erfüllte Leistungen'!K63="bitte auswählen"),"",'erfüllte Leistungen'!K63)</f>
        <v/>
      </c>
      <c r="L61" s="23" t="str">
        <f>IF(OR('erfüllte Leistungen'!L63=0,'erfüllte Leistungen'!L63="bitte auswählen"),"",'erfüllte Leistungen'!L63)</f>
        <v/>
      </c>
    </row>
    <row r="62" spans="3:12" x14ac:dyDescent="0.25">
      <c r="C62" s="23" t="str">
        <f>IF(OR('erfüllte Leistungen'!C64=0,'erfüllte Leistungen'!C64="bitte auswählen"),"",'erfüllte Leistungen'!C64)</f>
        <v/>
      </c>
      <c r="D62" s="23" t="str">
        <f>IF(OR('erfüllte Leistungen'!D64=0,'erfüllte Leistungen'!D64="bitte auswählen"),"",'erfüllte Leistungen'!D64)</f>
        <v/>
      </c>
      <c r="E62" s="23" t="str">
        <f>IF(OR('erfüllte Leistungen'!E64=0,'erfüllte Leistungen'!E64="bitte auswählen"),"",'erfüllte Leistungen'!E64)</f>
        <v/>
      </c>
      <c r="F62" s="23" t="str">
        <f>IF(OR('erfüllte Leistungen'!F64=0,'erfüllte Leistungen'!F64="bitte auswählen"),"",'erfüllte Leistungen'!F64)</f>
        <v/>
      </c>
      <c r="G62" s="23" t="str">
        <f>IF(OR('erfüllte Leistungen'!G64=0,'erfüllte Leistungen'!G64="bitte auswählen"),"",'erfüllte Leistungen'!G64)</f>
        <v/>
      </c>
      <c r="H62" s="23" t="str">
        <f>IF(OR('erfüllte Leistungen'!H64=0,'erfüllte Leistungen'!H64="bitte auswählen"),"",'erfüllte Leistungen'!H64)</f>
        <v/>
      </c>
      <c r="I62" s="23" t="str">
        <f>IF(OR('erfüllte Leistungen'!I64=0,'erfüllte Leistungen'!I64="bitte auswählen"),"",'erfüllte Leistungen'!I64)</f>
        <v/>
      </c>
      <c r="J62" s="23" t="str">
        <f>IF(OR('erfüllte Leistungen'!J64=0,'erfüllte Leistungen'!J64="bitte auswählen"),"",'erfüllte Leistungen'!J64)</f>
        <v/>
      </c>
      <c r="K62" s="23" t="str">
        <f>IF(OR('erfüllte Leistungen'!K64=0,'erfüllte Leistungen'!K64="bitte auswählen"),"",'erfüllte Leistungen'!K64)</f>
        <v/>
      </c>
      <c r="L62" s="23" t="str">
        <f>IF(OR('erfüllte Leistungen'!L64=0,'erfüllte Leistungen'!L64="bitte auswählen"),"",'erfüllte Leistungen'!L64)</f>
        <v/>
      </c>
    </row>
    <row r="63" spans="3:12" x14ac:dyDescent="0.25">
      <c r="C63" s="23" t="str">
        <f>IF(OR('erfüllte Leistungen'!C65=0,'erfüllte Leistungen'!C65="bitte auswählen"),"",'erfüllte Leistungen'!C65)</f>
        <v/>
      </c>
      <c r="D63" s="23" t="str">
        <f>IF(OR('erfüllte Leistungen'!D65=0,'erfüllte Leistungen'!D65="bitte auswählen"),"",'erfüllte Leistungen'!D65)</f>
        <v/>
      </c>
      <c r="E63" s="23" t="str">
        <f>IF(OR('erfüllte Leistungen'!E65=0,'erfüllte Leistungen'!E65="bitte auswählen"),"",'erfüllte Leistungen'!E65)</f>
        <v/>
      </c>
      <c r="F63" s="23" t="str">
        <f>IF(OR('erfüllte Leistungen'!F65=0,'erfüllte Leistungen'!F65="bitte auswählen"),"",'erfüllte Leistungen'!F65)</f>
        <v/>
      </c>
      <c r="G63" s="23" t="str">
        <f>IF(OR('erfüllte Leistungen'!G65=0,'erfüllte Leistungen'!G65="bitte auswählen"),"",'erfüllte Leistungen'!G65)</f>
        <v/>
      </c>
      <c r="H63" s="23" t="str">
        <f>IF(OR('erfüllte Leistungen'!H65=0,'erfüllte Leistungen'!H65="bitte auswählen"),"",'erfüllte Leistungen'!H65)</f>
        <v/>
      </c>
      <c r="I63" s="23" t="str">
        <f>IF(OR('erfüllte Leistungen'!I65=0,'erfüllte Leistungen'!I65="bitte auswählen"),"",'erfüllte Leistungen'!I65)</f>
        <v/>
      </c>
      <c r="J63" s="23" t="str">
        <f>IF(OR('erfüllte Leistungen'!J65=0,'erfüllte Leistungen'!J65="bitte auswählen"),"",'erfüllte Leistungen'!J65)</f>
        <v/>
      </c>
      <c r="K63" s="23" t="str">
        <f>IF(OR('erfüllte Leistungen'!K65=0,'erfüllte Leistungen'!K65="bitte auswählen"),"",'erfüllte Leistungen'!K65)</f>
        <v/>
      </c>
      <c r="L63" s="23" t="str">
        <f>IF(OR('erfüllte Leistungen'!L65=0,'erfüllte Leistungen'!L65="bitte auswählen"),"",'erfüllte Leistungen'!L65)</f>
        <v/>
      </c>
    </row>
    <row r="64" spans="3:12" x14ac:dyDescent="0.25">
      <c r="C64" s="23" t="str">
        <f>IF(OR('erfüllte Leistungen'!C66=0,'erfüllte Leistungen'!C66="bitte auswählen"),"",'erfüllte Leistungen'!C66)</f>
        <v/>
      </c>
      <c r="D64" s="23" t="str">
        <f>IF(OR('erfüllte Leistungen'!D66=0,'erfüllte Leistungen'!D66="bitte auswählen"),"",'erfüllte Leistungen'!D66)</f>
        <v/>
      </c>
      <c r="E64" s="23" t="str">
        <f>IF(OR('erfüllte Leistungen'!E66=0,'erfüllte Leistungen'!E66="bitte auswählen"),"",'erfüllte Leistungen'!E66)</f>
        <v/>
      </c>
      <c r="F64" s="23" t="str">
        <f>IF(OR('erfüllte Leistungen'!F66=0,'erfüllte Leistungen'!F66="bitte auswählen"),"",'erfüllte Leistungen'!F66)</f>
        <v/>
      </c>
      <c r="G64" s="23" t="str">
        <f>IF(OR('erfüllte Leistungen'!G66=0,'erfüllte Leistungen'!G66="bitte auswählen"),"",'erfüllte Leistungen'!G66)</f>
        <v/>
      </c>
      <c r="H64" s="23" t="str">
        <f>IF(OR('erfüllte Leistungen'!H66=0,'erfüllte Leistungen'!H66="bitte auswählen"),"",'erfüllte Leistungen'!H66)</f>
        <v/>
      </c>
      <c r="I64" s="23" t="str">
        <f>IF(OR('erfüllte Leistungen'!I66=0,'erfüllte Leistungen'!I66="bitte auswählen"),"",'erfüllte Leistungen'!I66)</f>
        <v/>
      </c>
      <c r="J64" s="23" t="str">
        <f>IF(OR('erfüllte Leistungen'!J66=0,'erfüllte Leistungen'!J66="bitte auswählen"),"",'erfüllte Leistungen'!J66)</f>
        <v/>
      </c>
      <c r="K64" s="23" t="str">
        <f>IF(OR('erfüllte Leistungen'!K66=0,'erfüllte Leistungen'!K66="bitte auswählen"),"",'erfüllte Leistungen'!K66)</f>
        <v/>
      </c>
      <c r="L64" s="23" t="str">
        <f>IF(OR('erfüllte Leistungen'!L66=0,'erfüllte Leistungen'!L66="bitte auswählen"),"",'erfüllte Leistungen'!L66)</f>
        <v/>
      </c>
    </row>
    <row r="65" spans="3:12" x14ac:dyDescent="0.25">
      <c r="C65" s="23" t="str">
        <f>IF(OR('erfüllte Leistungen'!C67=0,'erfüllte Leistungen'!C67="bitte auswählen"),"",'erfüllte Leistungen'!C67)</f>
        <v/>
      </c>
      <c r="D65" s="23" t="str">
        <f>IF(OR('erfüllte Leistungen'!D67=0,'erfüllte Leistungen'!D67="bitte auswählen"),"",'erfüllte Leistungen'!D67)</f>
        <v/>
      </c>
      <c r="E65" s="23" t="str">
        <f>IF(OR('erfüllte Leistungen'!E67=0,'erfüllte Leistungen'!E67="bitte auswählen"),"",'erfüllte Leistungen'!E67)</f>
        <v/>
      </c>
      <c r="F65" s="23" t="str">
        <f>IF(OR('erfüllte Leistungen'!F67=0,'erfüllte Leistungen'!F67="bitte auswählen"),"",'erfüllte Leistungen'!F67)</f>
        <v/>
      </c>
      <c r="G65" s="23" t="str">
        <f>IF(OR('erfüllte Leistungen'!G67=0,'erfüllte Leistungen'!G67="bitte auswählen"),"",'erfüllte Leistungen'!G67)</f>
        <v/>
      </c>
      <c r="H65" s="23" t="str">
        <f>IF(OR('erfüllte Leistungen'!H67=0,'erfüllte Leistungen'!H67="bitte auswählen"),"",'erfüllte Leistungen'!H67)</f>
        <v/>
      </c>
      <c r="I65" s="23" t="str">
        <f>IF(OR('erfüllte Leistungen'!I67=0,'erfüllte Leistungen'!I67="bitte auswählen"),"",'erfüllte Leistungen'!I67)</f>
        <v/>
      </c>
      <c r="J65" s="23" t="str">
        <f>IF(OR('erfüllte Leistungen'!J67=0,'erfüllte Leistungen'!J67="bitte auswählen"),"",'erfüllte Leistungen'!J67)</f>
        <v/>
      </c>
      <c r="K65" s="23" t="str">
        <f>IF(OR('erfüllte Leistungen'!K67=0,'erfüllte Leistungen'!K67="bitte auswählen"),"",'erfüllte Leistungen'!K67)</f>
        <v/>
      </c>
      <c r="L65" s="23" t="str">
        <f>IF(OR('erfüllte Leistungen'!L67=0,'erfüllte Leistungen'!L67="bitte auswählen"),"",'erfüllte Leistungen'!L67)</f>
        <v/>
      </c>
    </row>
    <row r="66" spans="3:12" x14ac:dyDescent="0.25">
      <c r="C66" s="23" t="str">
        <f>IF(OR('erfüllte Leistungen'!C68=0,'erfüllte Leistungen'!C68="bitte auswählen"),"",'erfüllte Leistungen'!C68)</f>
        <v/>
      </c>
      <c r="D66" s="23" t="str">
        <f>IF(OR('erfüllte Leistungen'!D68=0,'erfüllte Leistungen'!D68="bitte auswählen"),"",'erfüllte Leistungen'!D68)</f>
        <v/>
      </c>
      <c r="E66" s="23" t="str">
        <f>IF(OR('erfüllte Leistungen'!E68=0,'erfüllte Leistungen'!E68="bitte auswählen"),"",'erfüllte Leistungen'!E68)</f>
        <v/>
      </c>
      <c r="F66" s="23" t="str">
        <f>IF(OR('erfüllte Leistungen'!F68=0,'erfüllte Leistungen'!F68="bitte auswählen"),"",'erfüllte Leistungen'!F68)</f>
        <v/>
      </c>
      <c r="G66" s="23" t="str">
        <f>IF(OR('erfüllte Leistungen'!G68=0,'erfüllte Leistungen'!G68="bitte auswählen"),"",'erfüllte Leistungen'!G68)</f>
        <v/>
      </c>
      <c r="H66" s="23" t="str">
        <f>IF(OR('erfüllte Leistungen'!H68=0,'erfüllte Leistungen'!H68="bitte auswählen"),"",'erfüllte Leistungen'!H68)</f>
        <v/>
      </c>
      <c r="I66" s="23" t="str">
        <f>IF(OR('erfüllte Leistungen'!I68=0,'erfüllte Leistungen'!I68="bitte auswählen"),"",'erfüllte Leistungen'!I68)</f>
        <v/>
      </c>
      <c r="J66" s="23" t="str">
        <f>IF(OR('erfüllte Leistungen'!J68=0,'erfüllte Leistungen'!J68="bitte auswählen"),"",'erfüllte Leistungen'!J68)</f>
        <v/>
      </c>
      <c r="K66" s="23" t="str">
        <f>IF(OR('erfüllte Leistungen'!K68=0,'erfüllte Leistungen'!K68="bitte auswählen"),"",'erfüllte Leistungen'!K68)</f>
        <v/>
      </c>
      <c r="L66" s="23" t="str">
        <f>IF(OR('erfüllte Leistungen'!L68=0,'erfüllte Leistungen'!L68="bitte auswählen"),"",'erfüllte Leistungen'!L68)</f>
        <v/>
      </c>
    </row>
    <row r="67" spans="3:12" x14ac:dyDescent="0.25">
      <c r="C67" s="23" t="str">
        <f>IF(OR('erfüllte Leistungen'!C69=0,'erfüllte Leistungen'!C69="bitte auswählen"),"",'erfüllte Leistungen'!C69)</f>
        <v/>
      </c>
      <c r="D67" s="23" t="str">
        <f>IF(OR('erfüllte Leistungen'!D69=0,'erfüllte Leistungen'!D69="bitte auswählen"),"",'erfüllte Leistungen'!D69)</f>
        <v/>
      </c>
      <c r="E67" s="23" t="str">
        <f>IF(OR('erfüllte Leistungen'!E69=0,'erfüllte Leistungen'!E69="bitte auswählen"),"",'erfüllte Leistungen'!E69)</f>
        <v/>
      </c>
      <c r="F67" s="23" t="str">
        <f>IF(OR('erfüllte Leistungen'!F69=0,'erfüllte Leistungen'!F69="bitte auswählen"),"",'erfüllte Leistungen'!F69)</f>
        <v/>
      </c>
      <c r="G67" s="23" t="str">
        <f>IF(OR('erfüllte Leistungen'!G69=0,'erfüllte Leistungen'!G69="bitte auswählen"),"",'erfüllte Leistungen'!G69)</f>
        <v/>
      </c>
      <c r="H67" s="23" t="str">
        <f>IF(OR('erfüllte Leistungen'!H69=0,'erfüllte Leistungen'!H69="bitte auswählen"),"",'erfüllte Leistungen'!H69)</f>
        <v/>
      </c>
      <c r="I67" s="23" t="str">
        <f>IF(OR('erfüllte Leistungen'!I69=0,'erfüllte Leistungen'!I69="bitte auswählen"),"",'erfüllte Leistungen'!I69)</f>
        <v/>
      </c>
      <c r="J67" s="23" t="str">
        <f>IF(OR('erfüllte Leistungen'!J69=0,'erfüllte Leistungen'!J69="bitte auswählen"),"",'erfüllte Leistungen'!J69)</f>
        <v/>
      </c>
      <c r="K67" s="23" t="str">
        <f>IF(OR('erfüllte Leistungen'!K69=0,'erfüllte Leistungen'!K69="bitte auswählen"),"",'erfüllte Leistungen'!K69)</f>
        <v/>
      </c>
      <c r="L67" s="23" t="str">
        <f>IF(OR('erfüllte Leistungen'!L69=0,'erfüllte Leistungen'!L69="bitte auswählen"),"",'erfüllte Leistungen'!L69)</f>
        <v/>
      </c>
    </row>
    <row r="68" spans="3:12" x14ac:dyDescent="0.25">
      <c r="C68" s="23" t="str">
        <f>IF(OR('erfüllte Leistungen'!C70=0,'erfüllte Leistungen'!C70="bitte auswählen"),"",'erfüllte Leistungen'!C70)</f>
        <v/>
      </c>
      <c r="D68" s="23" t="str">
        <f>IF(OR('erfüllte Leistungen'!D70=0,'erfüllte Leistungen'!D70="bitte auswählen"),"",'erfüllte Leistungen'!D70)</f>
        <v/>
      </c>
      <c r="E68" s="23" t="str">
        <f>IF(OR('erfüllte Leistungen'!E70=0,'erfüllte Leistungen'!E70="bitte auswählen"),"",'erfüllte Leistungen'!E70)</f>
        <v/>
      </c>
      <c r="F68" s="23" t="str">
        <f>IF(OR('erfüllte Leistungen'!F70=0,'erfüllte Leistungen'!F70="bitte auswählen"),"",'erfüllte Leistungen'!F70)</f>
        <v/>
      </c>
      <c r="G68" s="23" t="str">
        <f>IF(OR('erfüllte Leistungen'!G70=0,'erfüllte Leistungen'!G70="bitte auswählen"),"",'erfüllte Leistungen'!G70)</f>
        <v/>
      </c>
      <c r="H68" s="23" t="str">
        <f>IF(OR('erfüllte Leistungen'!H70=0,'erfüllte Leistungen'!H70="bitte auswählen"),"",'erfüllte Leistungen'!H70)</f>
        <v/>
      </c>
      <c r="I68" s="23" t="str">
        <f>IF(OR('erfüllte Leistungen'!I70=0,'erfüllte Leistungen'!I70="bitte auswählen"),"",'erfüllte Leistungen'!I70)</f>
        <v/>
      </c>
      <c r="J68" s="23" t="str">
        <f>IF(OR('erfüllte Leistungen'!J70=0,'erfüllte Leistungen'!J70="bitte auswählen"),"",'erfüllte Leistungen'!J70)</f>
        <v/>
      </c>
      <c r="K68" s="23" t="str">
        <f>IF(OR('erfüllte Leistungen'!K70=0,'erfüllte Leistungen'!K70="bitte auswählen"),"",'erfüllte Leistungen'!K70)</f>
        <v/>
      </c>
      <c r="L68" s="23" t="str">
        <f>IF(OR('erfüllte Leistungen'!L70=0,'erfüllte Leistungen'!L70="bitte auswählen"),"",'erfüllte Leistungen'!L70)</f>
        <v/>
      </c>
    </row>
    <row r="69" spans="3:12" x14ac:dyDescent="0.25">
      <c r="C69" s="23" t="str">
        <f>IF(OR('erfüllte Leistungen'!C71=0,'erfüllte Leistungen'!C71="bitte auswählen"),"",'erfüllte Leistungen'!C71)</f>
        <v/>
      </c>
      <c r="D69" s="23" t="str">
        <f>IF(OR('erfüllte Leistungen'!D71=0,'erfüllte Leistungen'!D71="bitte auswählen"),"",'erfüllte Leistungen'!D71)</f>
        <v/>
      </c>
      <c r="E69" s="23" t="str">
        <f>IF(OR('erfüllte Leistungen'!E71=0,'erfüllte Leistungen'!E71="bitte auswählen"),"",'erfüllte Leistungen'!E71)</f>
        <v/>
      </c>
      <c r="F69" s="23" t="str">
        <f>IF(OR('erfüllte Leistungen'!F71=0,'erfüllte Leistungen'!F71="bitte auswählen"),"",'erfüllte Leistungen'!F71)</f>
        <v/>
      </c>
      <c r="G69" s="23" t="str">
        <f>IF(OR('erfüllte Leistungen'!G71=0,'erfüllte Leistungen'!G71="bitte auswählen"),"",'erfüllte Leistungen'!G71)</f>
        <v/>
      </c>
      <c r="H69" s="23" t="str">
        <f>IF(OR('erfüllte Leistungen'!H71=0,'erfüllte Leistungen'!H71="bitte auswählen"),"",'erfüllte Leistungen'!H71)</f>
        <v/>
      </c>
      <c r="I69" s="23" t="str">
        <f>IF(OR('erfüllte Leistungen'!I71=0,'erfüllte Leistungen'!I71="bitte auswählen"),"",'erfüllte Leistungen'!I71)</f>
        <v/>
      </c>
      <c r="J69" s="23" t="str">
        <f>IF(OR('erfüllte Leistungen'!J71=0,'erfüllte Leistungen'!J71="bitte auswählen"),"",'erfüllte Leistungen'!J71)</f>
        <v/>
      </c>
      <c r="K69" s="23" t="str">
        <f>IF(OR('erfüllte Leistungen'!K71=0,'erfüllte Leistungen'!K71="bitte auswählen"),"",'erfüllte Leistungen'!K71)</f>
        <v/>
      </c>
      <c r="L69" s="23" t="str">
        <f>IF(OR('erfüllte Leistungen'!L71=0,'erfüllte Leistungen'!L71="bitte auswählen"),"",'erfüllte Leistungen'!L71)</f>
        <v/>
      </c>
    </row>
    <row r="70" spans="3:12" x14ac:dyDescent="0.25">
      <c r="C70" s="23" t="str">
        <f>IF(OR('erfüllte Leistungen'!C72=0,'erfüllte Leistungen'!C72="bitte auswählen"),"",'erfüllte Leistungen'!C72)</f>
        <v/>
      </c>
      <c r="D70" s="23" t="str">
        <f>IF(OR('erfüllte Leistungen'!D72=0,'erfüllte Leistungen'!D72="bitte auswählen"),"",'erfüllte Leistungen'!D72)</f>
        <v/>
      </c>
      <c r="E70" s="23" t="str">
        <f>IF(OR('erfüllte Leistungen'!E72=0,'erfüllte Leistungen'!E72="bitte auswählen"),"",'erfüllte Leistungen'!E72)</f>
        <v/>
      </c>
      <c r="F70" s="23" t="str">
        <f>IF(OR('erfüllte Leistungen'!F72=0,'erfüllte Leistungen'!F72="bitte auswählen"),"",'erfüllte Leistungen'!F72)</f>
        <v/>
      </c>
      <c r="G70" s="23" t="str">
        <f>IF(OR('erfüllte Leistungen'!G72=0,'erfüllte Leistungen'!G72="bitte auswählen"),"",'erfüllte Leistungen'!G72)</f>
        <v/>
      </c>
      <c r="H70" s="23" t="str">
        <f>IF(OR('erfüllte Leistungen'!H72=0,'erfüllte Leistungen'!H72="bitte auswählen"),"",'erfüllte Leistungen'!H72)</f>
        <v/>
      </c>
      <c r="I70" s="23" t="str">
        <f>IF(OR('erfüllte Leistungen'!I72=0,'erfüllte Leistungen'!I72="bitte auswählen"),"",'erfüllte Leistungen'!I72)</f>
        <v/>
      </c>
      <c r="J70" s="23" t="str">
        <f>IF(OR('erfüllte Leistungen'!J72=0,'erfüllte Leistungen'!J72="bitte auswählen"),"",'erfüllte Leistungen'!J72)</f>
        <v/>
      </c>
      <c r="K70" s="23" t="str">
        <f>IF(OR('erfüllte Leistungen'!K72=0,'erfüllte Leistungen'!K72="bitte auswählen"),"",'erfüllte Leistungen'!K72)</f>
        <v/>
      </c>
      <c r="L70" s="23" t="str">
        <f>IF(OR('erfüllte Leistungen'!L72=0,'erfüllte Leistungen'!L72="bitte auswählen"),"",'erfüllte Leistungen'!L72)</f>
        <v/>
      </c>
    </row>
    <row r="71" spans="3:12" x14ac:dyDescent="0.25">
      <c r="C71" s="23" t="str">
        <f>IF(OR('erfüllte Leistungen'!C73=0,'erfüllte Leistungen'!C73="bitte auswählen"),"",'erfüllte Leistungen'!C73)</f>
        <v/>
      </c>
      <c r="D71" s="23" t="str">
        <f>IF(OR('erfüllte Leistungen'!D73=0,'erfüllte Leistungen'!D73="bitte auswählen"),"",'erfüllte Leistungen'!D73)</f>
        <v/>
      </c>
      <c r="E71" s="23" t="str">
        <f>IF(OR('erfüllte Leistungen'!E73=0,'erfüllte Leistungen'!E73="bitte auswählen"),"",'erfüllte Leistungen'!E73)</f>
        <v/>
      </c>
      <c r="F71" s="23" t="str">
        <f>IF(OR('erfüllte Leistungen'!F73=0,'erfüllte Leistungen'!F73="bitte auswählen"),"",'erfüllte Leistungen'!F73)</f>
        <v/>
      </c>
      <c r="G71" s="23" t="str">
        <f>IF(OR('erfüllte Leistungen'!G73=0,'erfüllte Leistungen'!G73="bitte auswählen"),"",'erfüllte Leistungen'!G73)</f>
        <v/>
      </c>
      <c r="H71" s="23" t="str">
        <f>IF(OR('erfüllte Leistungen'!H73=0,'erfüllte Leistungen'!H73="bitte auswählen"),"",'erfüllte Leistungen'!H73)</f>
        <v/>
      </c>
      <c r="I71" s="23" t="str">
        <f>IF(OR('erfüllte Leistungen'!I73=0,'erfüllte Leistungen'!I73="bitte auswählen"),"",'erfüllte Leistungen'!I73)</f>
        <v/>
      </c>
      <c r="J71" s="23" t="str">
        <f>IF(OR('erfüllte Leistungen'!J73=0,'erfüllte Leistungen'!J73="bitte auswählen"),"",'erfüllte Leistungen'!J73)</f>
        <v/>
      </c>
      <c r="K71" s="23" t="str">
        <f>IF(OR('erfüllte Leistungen'!K73=0,'erfüllte Leistungen'!K73="bitte auswählen"),"",'erfüllte Leistungen'!K73)</f>
        <v/>
      </c>
      <c r="L71" s="23" t="str">
        <f>IF(OR('erfüllte Leistungen'!L73=0,'erfüllte Leistungen'!L73="bitte auswählen"),"",'erfüllte Leistungen'!L73)</f>
        <v/>
      </c>
    </row>
    <row r="72" spans="3:12" x14ac:dyDescent="0.25">
      <c r="C72" s="23" t="str">
        <f>IF(OR('erfüllte Leistungen'!C74=0,'erfüllte Leistungen'!C74="bitte auswählen"),"",'erfüllte Leistungen'!C74)</f>
        <v/>
      </c>
      <c r="D72" s="23" t="str">
        <f>IF(OR('erfüllte Leistungen'!D74=0,'erfüllte Leistungen'!D74="bitte auswählen"),"",'erfüllte Leistungen'!D74)</f>
        <v/>
      </c>
      <c r="E72" s="23" t="str">
        <f>IF(OR('erfüllte Leistungen'!E74=0,'erfüllte Leistungen'!E74="bitte auswählen"),"",'erfüllte Leistungen'!E74)</f>
        <v/>
      </c>
      <c r="F72" s="23" t="str">
        <f>IF(OR('erfüllte Leistungen'!F74=0,'erfüllte Leistungen'!F74="bitte auswählen"),"",'erfüllte Leistungen'!F74)</f>
        <v/>
      </c>
      <c r="G72" s="23" t="str">
        <f>IF(OR('erfüllte Leistungen'!G74=0,'erfüllte Leistungen'!G74="bitte auswählen"),"",'erfüllte Leistungen'!G74)</f>
        <v/>
      </c>
      <c r="H72" s="23" t="str">
        <f>IF(OR('erfüllte Leistungen'!H74=0,'erfüllte Leistungen'!H74="bitte auswählen"),"",'erfüllte Leistungen'!H74)</f>
        <v/>
      </c>
      <c r="I72" s="23" t="str">
        <f>IF(OR('erfüllte Leistungen'!I74=0,'erfüllte Leistungen'!I74="bitte auswählen"),"",'erfüllte Leistungen'!I74)</f>
        <v/>
      </c>
      <c r="J72" s="23" t="str">
        <f>IF(OR('erfüllte Leistungen'!J74=0,'erfüllte Leistungen'!J74="bitte auswählen"),"",'erfüllte Leistungen'!J74)</f>
        <v/>
      </c>
      <c r="K72" s="23" t="str">
        <f>IF(OR('erfüllte Leistungen'!K74=0,'erfüllte Leistungen'!K74="bitte auswählen"),"",'erfüllte Leistungen'!K74)</f>
        <v/>
      </c>
      <c r="L72" s="23" t="str">
        <f>IF(OR('erfüllte Leistungen'!L74=0,'erfüllte Leistungen'!L74="bitte auswählen"),"",'erfüllte Leistungen'!L74)</f>
        <v/>
      </c>
    </row>
    <row r="73" spans="3:12" x14ac:dyDescent="0.25">
      <c r="C73" s="23" t="str">
        <f>IF(OR('erfüllte Leistungen'!C75=0,'erfüllte Leistungen'!C75="bitte auswählen"),"",'erfüllte Leistungen'!C75)</f>
        <v/>
      </c>
      <c r="D73" s="23" t="str">
        <f>IF(OR('erfüllte Leistungen'!D75=0,'erfüllte Leistungen'!D75="bitte auswählen"),"",'erfüllte Leistungen'!D75)</f>
        <v/>
      </c>
      <c r="E73" s="23" t="str">
        <f>IF(OR('erfüllte Leistungen'!E75=0,'erfüllte Leistungen'!E75="bitte auswählen"),"",'erfüllte Leistungen'!E75)</f>
        <v/>
      </c>
      <c r="F73" s="23" t="str">
        <f>IF(OR('erfüllte Leistungen'!F75=0,'erfüllte Leistungen'!F75="bitte auswählen"),"",'erfüllte Leistungen'!F75)</f>
        <v/>
      </c>
      <c r="G73" s="23" t="str">
        <f>IF(OR('erfüllte Leistungen'!G75=0,'erfüllte Leistungen'!G75="bitte auswählen"),"",'erfüllte Leistungen'!G75)</f>
        <v/>
      </c>
      <c r="H73" s="23" t="str">
        <f>IF(OR('erfüllte Leistungen'!H75=0,'erfüllte Leistungen'!H75="bitte auswählen"),"",'erfüllte Leistungen'!H75)</f>
        <v/>
      </c>
      <c r="I73" s="23" t="str">
        <f>IF(OR('erfüllte Leistungen'!I75=0,'erfüllte Leistungen'!I75="bitte auswählen"),"",'erfüllte Leistungen'!I75)</f>
        <v/>
      </c>
      <c r="J73" s="23" t="str">
        <f>IF(OR('erfüllte Leistungen'!J75=0,'erfüllte Leistungen'!J75="bitte auswählen"),"",'erfüllte Leistungen'!J75)</f>
        <v/>
      </c>
      <c r="K73" s="23" t="str">
        <f>IF(OR('erfüllte Leistungen'!K75=0,'erfüllte Leistungen'!K75="bitte auswählen"),"",'erfüllte Leistungen'!K75)</f>
        <v/>
      </c>
      <c r="L73" s="23" t="str">
        <f>IF(OR('erfüllte Leistungen'!L75=0,'erfüllte Leistungen'!L75="bitte auswählen"),"",'erfüllte Leistungen'!L75)</f>
        <v/>
      </c>
    </row>
    <row r="74" spans="3:12" x14ac:dyDescent="0.25">
      <c r="C74" s="23" t="str">
        <f>IF(OR('erfüllte Leistungen'!C76=0,'erfüllte Leistungen'!C76="bitte auswählen"),"",'erfüllte Leistungen'!C76)</f>
        <v/>
      </c>
      <c r="D74" s="23" t="str">
        <f>IF(OR('erfüllte Leistungen'!D76=0,'erfüllte Leistungen'!D76="bitte auswählen"),"",'erfüllte Leistungen'!D76)</f>
        <v/>
      </c>
      <c r="E74" s="23" t="str">
        <f>IF(OR('erfüllte Leistungen'!E76=0,'erfüllte Leistungen'!E76="bitte auswählen"),"",'erfüllte Leistungen'!E76)</f>
        <v/>
      </c>
      <c r="F74" s="23" t="str">
        <f>IF(OR('erfüllte Leistungen'!F76=0,'erfüllte Leistungen'!F76="bitte auswählen"),"",'erfüllte Leistungen'!F76)</f>
        <v/>
      </c>
      <c r="G74" s="23" t="str">
        <f>IF(OR('erfüllte Leistungen'!G76=0,'erfüllte Leistungen'!G76="bitte auswählen"),"",'erfüllte Leistungen'!G76)</f>
        <v/>
      </c>
      <c r="H74" s="23" t="str">
        <f>IF(OR('erfüllte Leistungen'!H76=0,'erfüllte Leistungen'!H76="bitte auswählen"),"",'erfüllte Leistungen'!H76)</f>
        <v/>
      </c>
      <c r="I74" s="23" t="str">
        <f>IF(OR('erfüllte Leistungen'!I76=0,'erfüllte Leistungen'!I76="bitte auswählen"),"",'erfüllte Leistungen'!I76)</f>
        <v/>
      </c>
      <c r="J74" s="23" t="str">
        <f>IF(OR('erfüllte Leistungen'!J76=0,'erfüllte Leistungen'!J76="bitte auswählen"),"",'erfüllte Leistungen'!J76)</f>
        <v/>
      </c>
      <c r="K74" s="23" t="str">
        <f>IF(OR('erfüllte Leistungen'!K76=0,'erfüllte Leistungen'!K76="bitte auswählen"),"",'erfüllte Leistungen'!K76)</f>
        <v/>
      </c>
      <c r="L74" s="23" t="str">
        <f>IF(OR('erfüllte Leistungen'!L76=0,'erfüllte Leistungen'!L76="bitte auswählen"),"",'erfüllte Leistungen'!L76)</f>
        <v/>
      </c>
    </row>
    <row r="75" spans="3:12" x14ac:dyDescent="0.25">
      <c r="C75" s="23" t="str">
        <f>IF(OR('erfüllte Leistungen'!C77=0,'erfüllte Leistungen'!C77="bitte auswählen"),"",'erfüllte Leistungen'!C77)</f>
        <v/>
      </c>
      <c r="D75" s="23" t="str">
        <f>IF(OR('erfüllte Leistungen'!D77=0,'erfüllte Leistungen'!D77="bitte auswählen"),"",'erfüllte Leistungen'!D77)</f>
        <v/>
      </c>
      <c r="E75" s="23" t="str">
        <f>IF(OR('erfüllte Leistungen'!E77=0,'erfüllte Leistungen'!E77="bitte auswählen"),"",'erfüllte Leistungen'!E77)</f>
        <v/>
      </c>
      <c r="F75" s="23" t="str">
        <f>IF(OR('erfüllte Leistungen'!F77=0,'erfüllte Leistungen'!F77="bitte auswählen"),"",'erfüllte Leistungen'!F77)</f>
        <v/>
      </c>
      <c r="G75" s="23" t="str">
        <f>IF(OR('erfüllte Leistungen'!G77=0,'erfüllte Leistungen'!G77="bitte auswählen"),"",'erfüllte Leistungen'!G77)</f>
        <v/>
      </c>
      <c r="H75" s="23" t="str">
        <f>IF(OR('erfüllte Leistungen'!H77=0,'erfüllte Leistungen'!H77="bitte auswählen"),"",'erfüllte Leistungen'!H77)</f>
        <v/>
      </c>
      <c r="I75" s="23" t="str">
        <f>IF(OR('erfüllte Leistungen'!I77=0,'erfüllte Leistungen'!I77="bitte auswählen"),"",'erfüllte Leistungen'!I77)</f>
        <v/>
      </c>
      <c r="J75" s="23" t="str">
        <f>IF(OR('erfüllte Leistungen'!J77=0,'erfüllte Leistungen'!J77="bitte auswählen"),"",'erfüllte Leistungen'!J77)</f>
        <v/>
      </c>
      <c r="K75" s="23" t="str">
        <f>IF(OR('erfüllte Leistungen'!K77=0,'erfüllte Leistungen'!K77="bitte auswählen"),"",'erfüllte Leistungen'!K77)</f>
        <v/>
      </c>
      <c r="L75" s="23" t="str">
        <f>IF(OR('erfüllte Leistungen'!L77=0,'erfüllte Leistungen'!L77="bitte auswählen"),"",'erfüllte Leistungen'!L77)</f>
        <v/>
      </c>
    </row>
    <row r="76" spans="3:12" x14ac:dyDescent="0.25">
      <c r="C76" s="23" t="str">
        <f>IF(OR('erfüllte Leistungen'!C78=0,'erfüllte Leistungen'!C78="bitte auswählen"),"",'erfüllte Leistungen'!C78)</f>
        <v/>
      </c>
      <c r="D76" s="23" t="str">
        <f>IF(OR('erfüllte Leistungen'!D78=0,'erfüllte Leistungen'!D78="bitte auswählen"),"",'erfüllte Leistungen'!D78)</f>
        <v/>
      </c>
      <c r="E76" s="23" t="str">
        <f>IF(OR('erfüllte Leistungen'!E78=0,'erfüllte Leistungen'!E78="bitte auswählen"),"",'erfüllte Leistungen'!E78)</f>
        <v/>
      </c>
      <c r="F76" s="23" t="str">
        <f>IF(OR('erfüllte Leistungen'!F78=0,'erfüllte Leistungen'!F78="bitte auswählen"),"",'erfüllte Leistungen'!F78)</f>
        <v/>
      </c>
      <c r="G76" s="23" t="str">
        <f>IF(OR('erfüllte Leistungen'!G78=0,'erfüllte Leistungen'!G78="bitte auswählen"),"",'erfüllte Leistungen'!G78)</f>
        <v/>
      </c>
      <c r="H76" s="23" t="str">
        <f>IF(OR('erfüllte Leistungen'!H78=0,'erfüllte Leistungen'!H78="bitte auswählen"),"",'erfüllte Leistungen'!H78)</f>
        <v/>
      </c>
      <c r="I76" s="23" t="str">
        <f>IF(OR('erfüllte Leistungen'!I78=0,'erfüllte Leistungen'!I78="bitte auswählen"),"",'erfüllte Leistungen'!I78)</f>
        <v/>
      </c>
      <c r="J76" s="23" t="str">
        <f>IF(OR('erfüllte Leistungen'!J78=0,'erfüllte Leistungen'!J78="bitte auswählen"),"",'erfüllte Leistungen'!J78)</f>
        <v/>
      </c>
      <c r="K76" s="23" t="str">
        <f>IF(OR('erfüllte Leistungen'!K78=0,'erfüllte Leistungen'!K78="bitte auswählen"),"",'erfüllte Leistungen'!K78)</f>
        <v/>
      </c>
      <c r="L76" s="23" t="str">
        <f>IF(OR('erfüllte Leistungen'!L78=0,'erfüllte Leistungen'!L78="bitte auswählen"),"",'erfüllte Leistungen'!L78)</f>
        <v/>
      </c>
    </row>
    <row r="77" spans="3:12" x14ac:dyDescent="0.25">
      <c r="C77" s="23" t="str">
        <f>IF(OR('erfüllte Leistungen'!C79=0,'erfüllte Leistungen'!C79="bitte auswählen"),"",'erfüllte Leistungen'!C79)</f>
        <v/>
      </c>
      <c r="D77" s="23" t="str">
        <f>IF(OR('erfüllte Leistungen'!D79=0,'erfüllte Leistungen'!D79="bitte auswählen"),"",'erfüllte Leistungen'!D79)</f>
        <v/>
      </c>
      <c r="E77" s="23" t="str">
        <f>IF(OR('erfüllte Leistungen'!E79=0,'erfüllte Leistungen'!E79="bitte auswählen"),"",'erfüllte Leistungen'!E79)</f>
        <v/>
      </c>
      <c r="F77" s="23" t="str">
        <f>IF(OR('erfüllte Leistungen'!F79=0,'erfüllte Leistungen'!F79="bitte auswählen"),"",'erfüllte Leistungen'!F79)</f>
        <v/>
      </c>
      <c r="G77" s="23" t="str">
        <f>IF(OR('erfüllte Leistungen'!G79=0,'erfüllte Leistungen'!G79="bitte auswählen"),"",'erfüllte Leistungen'!G79)</f>
        <v/>
      </c>
      <c r="H77" s="23" t="str">
        <f>IF(OR('erfüllte Leistungen'!H79=0,'erfüllte Leistungen'!H79="bitte auswählen"),"",'erfüllte Leistungen'!H79)</f>
        <v/>
      </c>
      <c r="I77" s="23" t="str">
        <f>IF(OR('erfüllte Leistungen'!I79=0,'erfüllte Leistungen'!I79="bitte auswählen"),"",'erfüllte Leistungen'!I79)</f>
        <v/>
      </c>
      <c r="J77" s="23" t="str">
        <f>IF(OR('erfüllte Leistungen'!J79=0,'erfüllte Leistungen'!J79="bitte auswählen"),"",'erfüllte Leistungen'!J79)</f>
        <v/>
      </c>
      <c r="K77" s="23" t="str">
        <f>IF(OR('erfüllte Leistungen'!K79=0,'erfüllte Leistungen'!K79="bitte auswählen"),"",'erfüllte Leistungen'!K79)</f>
        <v/>
      </c>
      <c r="L77" s="23" t="str">
        <f>IF(OR('erfüllte Leistungen'!L79=0,'erfüllte Leistungen'!L79="bitte auswählen"),"",'erfüllte Leistungen'!L79)</f>
        <v/>
      </c>
    </row>
    <row r="78" spans="3:12" x14ac:dyDescent="0.25">
      <c r="C78" s="23" t="str">
        <f>IF(OR('erfüllte Leistungen'!C80=0,'erfüllte Leistungen'!C80="bitte auswählen"),"",'erfüllte Leistungen'!C80)</f>
        <v/>
      </c>
      <c r="D78" s="23" t="str">
        <f>IF(OR('erfüllte Leistungen'!D80=0,'erfüllte Leistungen'!D80="bitte auswählen"),"",'erfüllte Leistungen'!D80)</f>
        <v/>
      </c>
      <c r="E78" s="23" t="str">
        <f>IF(OR('erfüllte Leistungen'!E80=0,'erfüllte Leistungen'!E80="bitte auswählen"),"",'erfüllte Leistungen'!E80)</f>
        <v/>
      </c>
      <c r="F78" s="23" t="str">
        <f>IF(OR('erfüllte Leistungen'!F80=0,'erfüllte Leistungen'!F80="bitte auswählen"),"",'erfüllte Leistungen'!F80)</f>
        <v/>
      </c>
      <c r="G78" s="23" t="str">
        <f>IF(OR('erfüllte Leistungen'!G80=0,'erfüllte Leistungen'!G80="bitte auswählen"),"",'erfüllte Leistungen'!G80)</f>
        <v/>
      </c>
      <c r="H78" s="23" t="str">
        <f>IF(OR('erfüllte Leistungen'!H80=0,'erfüllte Leistungen'!H80="bitte auswählen"),"",'erfüllte Leistungen'!H80)</f>
        <v/>
      </c>
      <c r="I78" s="23" t="str">
        <f>IF(OR('erfüllte Leistungen'!I80=0,'erfüllte Leistungen'!I80="bitte auswählen"),"",'erfüllte Leistungen'!I80)</f>
        <v/>
      </c>
      <c r="J78" s="23" t="str">
        <f>IF(OR('erfüllte Leistungen'!J80=0,'erfüllte Leistungen'!J80="bitte auswählen"),"",'erfüllte Leistungen'!J80)</f>
        <v/>
      </c>
      <c r="K78" s="23" t="str">
        <f>IF(OR('erfüllte Leistungen'!K80=0,'erfüllte Leistungen'!K80="bitte auswählen"),"",'erfüllte Leistungen'!K80)</f>
        <v/>
      </c>
      <c r="L78" s="23" t="str">
        <f>IF(OR('erfüllte Leistungen'!L80=0,'erfüllte Leistungen'!L80="bitte auswählen"),"",'erfüllte Leistungen'!L80)</f>
        <v/>
      </c>
    </row>
    <row r="79" spans="3:12" x14ac:dyDescent="0.25">
      <c r="C79" s="23" t="str">
        <f>IF(OR('erfüllte Leistungen'!C81=0,'erfüllte Leistungen'!C81="bitte auswählen"),"",'erfüllte Leistungen'!C81)</f>
        <v/>
      </c>
      <c r="D79" s="23" t="str">
        <f>IF(OR('erfüllte Leistungen'!D81=0,'erfüllte Leistungen'!D81="bitte auswählen"),"",'erfüllte Leistungen'!D81)</f>
        <v/>
      </c>
      <c r="E79" s="23" t="str">
        <f>IF(OR('erfüllte Leistungen'!E81=0,'erfüllte Leistungen'!E81="bitte auswählen"),"",'erfüllte Leistungen'!E81)</f>
        <v/>
      </c>
      <c r="F79" s="23" t="str">
        <f>IF(OR('erfüllte Leistungen'!F81=0,'erfüllte Leistungen'!F81="bitte auswählen"),"",'erfüllte Leistungen'!F81)</f>
        <v/>
      </c>
      <c r="G79" s="23" t="str">
        <f>IF(OR('erfüllte Leistungen'!G81=0,'erfüllte Leistungen'!G81="bitte auswählen"),"",'erfüllte Leistungen'!G81)</f>
        <v/>
      </c>
      <c r="H79" s="23" t="str">
        <f>IF(OR('erfüllte Leistungen'!H81=0,'erfüllte Leistungen'!H81="bitte auswählen"),"",'erfüllte Leistungen'!H81)</f>
        <v/>
      </c>
      <c r="I79" s="23" t="str">
        <f>IF(OR('erfüllte Leistungen'!I81=0,'erfüllte Leistungen'!I81="bitte auswählen"),"",'erfüllte Leistungen'!I81)</f>
        <v/>
      </c>
      <c r="J79" s="23" t="str">
        <f>IF(OR('erfüllte Leistungen'!J81=0,'erfüllte Leistungen'!J81="bitte auswählen"),"",'erfüllte Leistungen'!J81)</f>
        <v/>
      </c>
      <c r="K79" s="23" t="str">
        <f>IF(OR('erfüllte Leistungen'!K81=0,'erfüllte Leistungen'!K81="bitte auswählen"),"",'erfüllte Leistungen'!K81)</f>
        <v/>
      </c>
      <c r="L79" s="23" t="str">
        <f>IF(OR('erfüllte Leistungen'!L81=0,'erfüllte Leistungen'!L81="bitte auswählen"),"",'erfüllte Leistungen'!L81)</f>
        <v/>
      </c>
    </row>
    <row r="80" spans="3:12" x14ac:dyDescent="0.25">
      <c r="C80" s="23" t="str">
        <f>IF(OR('erfüllte Leistungen'!C82=0,'erfüllte Leistungen'!C82="bitte auswählen"),"",'erfüllte Leistungen'!C82)</f>
        <v/>
      </c>
      <c r="D80" s="23" t="str">
        <f>IF(OR('erfüllte Leistungen'!D82=0,'erfüllte Leistungen'!D82="bitte auswählen"),"",'erfüllte Leistungen'!D82)</f>
        <v/>
      </c>
      <c r="E80" s="23" t="str">
        <f>IF(OR('erfüllte Leistungen'!E82=0,'erfüllte Leistungen'!E82="bitte auswählen"),"",'erfüllte Leistungen'!E82)</f>
        <v/>
      </c>
      <c r="F80" s="23" t="str">
        <f>IF(OR('erfüllte Leistungen'!F82=0,'erfüllte Leistungen'!F82="bitte auswählen"),"",'erfüllte Leistungen'!F82)</f>
        <v/>
      </c>
      <c r="G80" s="23" t="str">
        <f>IF(OR('erfüllte Leistungen'!G82=0,'erfüllte Leistungen'!G82="bitte auswählen"),"",'erfüllte Leistungen'!G82)</f>
        <v/>
      </c>
      <c r="H80" s="23" t="str">
        <f>IF(OR('erfüllte Leistungen'!H82=0,'erfüllte Leistungen'!H82="bitte auswählen"),"",'erfüllte Leistungen'!H82)</f>
        <v/>
      </c>
      <c r="I80" s="23" t="str">
        <f>IF(OR('erfüllte Leistungen'!I82=0,'erfüllte Leistungen'!I82="bitte auswählen"),"",'erfüllte Leistungen'!I82)</f>
        <v/>
      </c>
      <c r="J80" s="23" t="str">
        <f>IF(OR('erfüllte Leistungen'!J82=0,'erfüllte Leistungen'!J82="bitte auswählen"),"",'erfüllte Leistungen'!J82)</f>
        <v/>
      </c>
      <c r="K80" s="23" t="str">
        <f>IF(OR('erfüllte Leistungen'!K82=0,'erfüllte Leistungen'!K82="bitte auswählen"),"",'erfüllte Leistungen'!K82)</f>
        <v/>
      </c>
      <c r="L80" s="23" t="str">
        <f>IF(OR('erfüllte Leistungen'!L82=0,'erfüllte Leistungen'!L82="bitte auswählen"),"",'erfüllte Leistungen'!L82)</f>
        <v/>
      </c>
    </row>
    <row r="81" spans="3:12" x14ac:dyDescent="0.25">
      <c r="C81" s="23" t="str">
        <f>IF(OR('erfüllte Leistungen'!C83=0,'erfüllte Leistungen'!C83="bitte auswählen"),"",'erfüllte Leistungen'!C83)</f>
        <v/>
      </c>
      <c r="D81" s="23" t="str">
        <f>IF(OR('erfüllte Leistungen'!D83=0,'erfüllte Leistungen'!D83="bitte auswählen"),"",'erfüllte Leistungen'!D83)</f>
        <v/>
      </c>
      <c r="E81" s="23" t="str">
        <f>IF(OR('erfüllte Leistungen'!E83=0,'erfüllte Leistungen'!E83="bitte auswählen"),"",'erfüllte Leistungen'!E83)</f>
        <v/>
      </c>
      <c r="F81" s="23" t="str">
        <f>IF(OR('erfüllte Leistungen'!F83=0,'erfüllte Leistungen'!F83="bitte auswählen"),"",'erfüllte Leistungen'!F83)</f>
        <v/>
      </c>
      <c r="G81" s="23" t="str">
        <f>IF(OR('erfüllte Leistungen'!G83=0,'erfüllte Leistungen'!G83="bitte auswählen"),"",'erfüllte Leistungen'!G83)</f>
        <v/>
      </c>
      <c r="H81" s="23" t="str">
        <f>IF(OR('erfüllte Leistungen'!H83=0,'erfüllte Leistungen'!H83="bitte auswählen"),"",'erfüllte Leistungen'!H83)</f>
        <v/>
      </c>
      <c r="I81" s="23" t="str">
        <f>IF(OR('erfüllte Leistungen'!I83=0,'erfüllte Leistungen'!I83="bitte auswählen"),"",'erfüllte Leistungen'!I83)</f>
        <v/>
      </c>
      <c r="J81" s="23" t="str">
        <f>IF(OR('erfüllte Leistungen'!J83=0,'erfüllte Leistungen'!J83="bitte auswählen"),"",'erfüllte Leistungen'!J83)</f>
        <v/>
      </c>
      <c r="K81" s="23" t="str">
        <f>IF(OR('erfüllte Leistungen'!K83=0,'erfüllte Leistungen'!K83="bitte auswählen"),"",'erfüllte Leistungen'!K83)</f>
        <v/>
      </c>
      <c r="L81" s="23" t="str">
        <f>IF(OR('erfüllte Leistungen'!L83=0,'erfüllte Leistungen'!L83="bitte auswählen"),"",'erfüllte Leistungen'!L83)</f>
        <v/>
      </c>
    </row>
    <row r="82" spans="3:12" x14ac:dyDescent="0.25">
      <c r="C82" s="23" t="str">
        <f>IF(OR('erfüllte Leistungen'!C84=0,'erfüllte Leistungen'!C84="bitte auswählen"),"",'erfüllte Leistungen'!C84)</f>
        <v/>
      </c>
      <c r="D82" s="23" t="str">
        <f>IF(OR('erfüllte Leistungen'!D84=0,'erfüllte Leistungen'!D84="bitte auswählen"),"",'erfüllte Leistungen'!D84)</f>
        <v/>
      </c>
      <c r="E82" s="23" t="str">
        <f>IF(OR('erfüllte Leistungen'!E84=0,'erfüllte Leistungen'!E84="bitte auswählen"),"",'erfüllte Leistungen'!E84)</f>
        <v/>
      </c>
      <c r="F82" s="23" t="str">
        <f>IF(OR('erfüllte Leistungen'!F84=0,'erfüllte Leistungen'!F84="bitte auswählen"),"",'erfüllte Leistungen'!F84)</f>
        <v/>
      </c>
      <c r="G82" s="23" t="str">
        <f>IF(OR('erfüllte Leistungen'!G84=0,'erfüllte Leistungen'!G84="bitte auswählen"),"",'erfüllte Leistungen'!G84)</f>
        <v/>
      </c>
      <c r="H82" s="23" t="str">
        <f>IF(OR('erfüllte Leistungen'!H84=0,'erfüllte Leistungen'!H84="bitte auswählen"),"",'erfüllte Leistungen'!H84)</f>
        <v/>
      </c>
      <c r="I82" s="23" t="str">
        <f>IF(OR('erfüllte Leistungen'!I84=0,'erfüllte Leistungen'!I84="bitte auswählen"),"",'erfüllte Leistungen'!I84)</f>
        <v/>
      </c>
      <c r="J82" s="23" t="str">
        <f>IF(OR('erfüllte Leistungen'!J84=0,'erfüllte Leistungen'!J84="bitte auswählen"),"",'erfüllte Leistungen'!J84)</f>
        <v/>
      </c>
      <c r="K82" s="23" t="str">
        <f>IF(OR('erfüllte Leistungen'!K84=0,'erfüllte Leistungen'!K84="bitte auswählen"),"",'erfüllte Leistungen'!K84)</f>
        <v/>
      </c>
      <c r="L82" s="23" t="str">
        <f>IF(OR('erfüllte Leistungen'!L84=0,'erfüllte Leistungen'!L84="bitte auswählen"),"",'erfüllte Leistungen'!L84)</f>
        <v/>
      </c>
    </row>
    <row r="83" spans="3:12" x14ac:dyDescent="0.25">
      <c r="C83" s="23" t="str">
        <f>IF(OR('erfüllte Leistungen'!C85=0,'erfüllte Leistungen'!C85="bitte auswählen"),"",'erfüllte Leistungen'!C85)</f>
        <v/>
      </c>
      <c r="D83" s="23" t="str">
        <f>IF(OR('erfüllte Leistungen'!D85=0,'erfüllte Leistungen'!D85="bitte auswählen"),"",'erfüllte Leistungen'!D85)</f>
        <v/>
      </c>
      <c r="E83" s="23" t="str">
        <f>IF(OR('erfüllte Leistungen'!E85=0,'erfüllte Leistungen'!E85="bitte auswählen"),"",'erfüllte Leistungen'!E85)</f>
        <v/>
      </c>
      <c r="F83" s="23" t="str">
        <f>IF(OR('erfüllte Leistungen'!F85=0,'erfüllte Leistungen'!F85="bitte auswählen"),"",'erfüllte Leistungen'!F85)</f>
        <v/>
      </c>
      <c r="G83" s="23" t="str">
        <f>IF(OR('erfüllte Leistungen'!G85=0,'erfüllte Leistungen'!G85="bitte auswählen"),"",'erfüllte Leistungen'!G85)</f>
        <v/>
      </c>
      <c r="H83" s="23" t="str">
        <f>IF(OR('erfüllte Leistungen'!H85=0,'erfüllte Leistungen'!H85="bitte auswählen"),"",'erfüllte Leistungen'!H85)</f>
        <v/>
      </c>
      <c r="I83" s="23" t="str">
        <f>IF(OR('erfüllte Leistungen'!I85=0,'erfüllte Leistungen'!I85="bitte auswählen"),"",'erfüllte Leistungen'!I85)</f>
        <v/>
      </c>
      <c r="J83" s="23" t="str">
        <f>IF(OR('erfüllte Leistungen'!J85=0,'erfüllte Leistungen'!J85="bitte auswählen"),"",'erfüllte Leistungen'!J85)</f>
        <v/>
      </c>
      <c r="K83" s="23" t="str">
        <f>IF(OR('erfüllte Leistungen'!K85=0,'erfüllte Leistungen'!K85="bitte auswählen"),"",'erfüllte Leistungen'!K85)</f>
        <v/>
      </c>
      <c r="L83" s="23" t="str">
        <f>IF(OR('erfüllte Leistungen'!L85=0,'erfüllte Leistungen'!L85="bitte auswählen"),"",'erfüllte Leistungen'!L85)</f>
        <v/>
      </c>
    </row>
    <row r="84" spans="3:12" x14ac:dyDescent="0.25">
      <c r="C84" s="23" t="str">
        <f>IF(OR('erfüllte Leistungen'!C86=0,'erfüllte Leistungen'!C86="bitte auswählen"),"",'erfüllte Leistungen'!C86)</f>
        <v/>
      </c>
      <c r="D84" s="23" t="str">
        <f>IF(OR('erfüllte Leistungen'!D86=0,'erfüllte Leistungen'!D86="bitte auswählen"),"",'erfüllte Leistungen'!D86)</f>
        <v/>
      </c>
      <c r="E84" s="23" t="str">
        <f>IF(OR('erfüllte Leistungen'!E86=0,'erfüllte Leistungen'!E86="bitte auswählen"),"",'erfüllte Leistungen'!E86)</f>
        <v/>
      </c>
      <c r="F84" s="23" t="str">
        <f>IF(OR('erfüllte Leistungen'!F86=0,'erfüllte Leistungen'!F86="bitte auswählen"),"",'erfüllte Leistungen'!F86)</f>
        <v/>
      </c>
      <c r="G84" s="23" t="str">
        <f>IF(OR('erfüllte Leistungen'!G86=0,'erfüllte Leistungen'!G86="bitte auswählen"),"",'erfüllte Leistungen'!G86)</f>
        <v/>
      </c>
      <c r="H84" s="23" t="str">
        <f>IF(OR('erfüllte Leistungen'!H86=0,'erfüllte Leistungen'!H86="bitte auswählen"),"",'erfüllte Leistungen'!H86)</f>
        <v/>
      </c>
      <c r="I84" s="23" t="str">
        <f>IF(OR('erfüllte Leistungen'!I86=0,'erfüllte Leistungen'!I86="bitte auswählen"),"",'erfüllte Leistungen'!I86)</f>
        <v/>
      </c>
      <c r="J84" s="23" t="str">
        <f>IF(OR('erfüllte Leistungen'!J86=0,'erfüllte Leistungen'!J86="bitte auswählen"),"",'erfüllte Leistungen'!J86)</f>
        <v/>
      </c>
      <c r="K84" s="23" t="str">
        <f>IF(OR('erfüllte Leistungen'!K86=0,'erfüllte Leistungen'!K86="bitte auswählen"),"",'erfüllte Leistungen'!K86)</f>
        <v/>
      </c>
      <c r="L84" s="23" t="str">
        <f>IF(OR('erfüllte Leistungen'!L86=0,'erfüllte Leistungen'!L86="bitte auswählen"),"",'erfüllte Leistungen'!L86)</f>
        <v/>
      </c>
    </row>
    <row r="85" spans="3:12" x14ac:dyDescent="0.25">
      <c r="C85" s="23" t="str">
        <f>IF(OR('erfüllte Leistungen'!C87=0,'erfüllte Leistungen'!C87="bitte auswählen"),"",'erfüllte Leistungen'!C87)</f>
        <v/>
      </c>
      <c r="D85" s="23" t="str">
        <f>IF(OR('erfüllte Leistungen'!D87=0,'erfüllte Leistungen'!D87="bitte auswählen"),"",'erfüllte Leistungen'!D87)</f>
        <v/>
      </c>
      <c r="E85" s="23" t="str">
        <f>IF(OR('erfüllte Leistungen'!E87=0,'erfüllte Leistungen'!E87="bitte auswählen"),"",'erfüllte Leistungen'!E87)</f>
        <v/>
      </c>
      <c r="F85" s="23" t="str">
        <f>IF(OR('erfüllte Leistungen'!F87=0,'erfüllte Leistungen'!F87="bitte auswählen"),"",'erfüllte Leistungen'!F87)</f>
        <v/>
      </c>
      <c r="G85" s="23" t="str">
        <f>IF(OR('erfüllte Leistungen'!G87=0,'erfüllte Leistungen'!G87="bitte auswählen"),"",'erfüllte Leistungen'!G87)</f>
        <v/>
      </c>
      <c r="H85" s="23" t="str">
        <f>IF(OR('erfüllte Leistungen'!H87=0,'erfüllte Leistungen'!H87="bitte auswählen"),"",'erfüllte Leistungen'!H87)</f>
        <v/>
      </c>
      <c r="I85" s="23" t="str">
        <f>IF(OR('erfüllte Leistungen'!I87=0,'erfüllte Leistungen'!I87="bitte auswählen"),"",'erfüllte Leistungen'!I87)</f>
        <v/>
      </c>
      <c r="J85" s="23" t="str">
        <f>IF(OR('erfüllte Leistungen'!J87=0,'erfüllte Leistungen'!J87="bitte auswählen"),"",'erfüllte Leistungen'!J87)</f>
        <v/>
      </c>
      <c r="K85" s="23" t="str">
        <f>IF(OR('erfüllte Leistungen'!K87=0,'erfüllte Leistungen'!K87="bitte auswählen"),"",'erfüllte Leistungen'!K87)</f>
        <v/>
      </c>
      <c r="L85" s="23" t="str">
        <f>IF(OR('erfüllte Leistungen'!L87=0,'erfüllte Leistungen'!L87="bitte auswählen"),"",'erfüllte Leistungen'!L87)</f>
        <v/>
      </c>
    </row>
    <row r="86" spans="3:12" x14ac:dyDescent="0.25">
      <c r="C86" s="23" t="str">
        <f>IF(OR('erfüllte Leistungen'!C88=0,'erfüllte Leistungen'!C88="bitte auswählen"),"",'erfüllte Leistungen'!C88)</f>
        <v/>
      </c>
      <c r="D86" s="23" t="str">
        <f>IF(OR('erfüllte Leistungen'!D88=0,'erfüllte Leistungen'!D88="bitte auswählen"),"",'erfüllte Leistungen'!D88)</f>
        <v/>
      </c>
      <c r="E86" s="23" t="str">
        <f>IF(OR('erfüllte Leistungen'!E88=0,'erfüllte Leistungen'!E88="bitte auswählen"),"",'erfüllte Leistungen'!E88)</f>
        <v/>
      </c>
      <c r="F86" s="23" t="str">
        <f>IF(OR('erfüllte Leistungen'!F88=0,'erfüllte Leistungen'!F88="bitte auswählen"),"",'erfüllte Leistungen'!F88)</f>
        <v/>
      </c>
      <c r="G86" s="23" t="str">
        <f>IF(OR('erfüllte Leistungen'!G88=0,'erfüllte Leistungen'!G88="bitte auswählen"),"",'erfüllte Leistungen'!G88)</f>
        <v/>
      </c>
      <c r="H86" s="23" t="str">
        <f>IF(OR('erfüllte Leistungen'!H88=0,'erfüllte Leistungen'!H88="bitte auswählen"),"",'erfüllte Leistungen'!H88)</f>
        <v/>
      </c>
      <c r="I86" s="23" t="str">
        <f>IF(OR('erfüllte Leistungen'!I88=0,'erfüllte Leistungen'!I88="bitte auswählen"),"",'erfüllte Leistungen'!I88)</f>
        <v/>
      </c>
      <c r="J86" s="23" t="str">
        <f>IF(OR('erfüllte Leistungen'!J88=0,'erfüllte Leistungen'!J88="bitte auswählen"),"",'erfüllte Leistungen'!J88)</f>
        <v/>
      </c>
      <c r="K86" s="23" t="str">
        <f>IF(OR('erfüllte Leistungen'!K88=0,'erfüllte Leistungen'!K88="bitte auswählen"),"",'erfüllte Leistungen'!K88)</f>
        <v/>
      </c>
      <c r="L86" s="23" t="str">
        <f>IF(OR('erfüllte Leistungen'!L88=0,'erfüllte Leistungen'!L88="bitte auswählen"),"",'erfüllte Leistungen'!L88)</f>
        <v/>
      </c>
    </row>
    <row r="87" spans="3:12" x14ac:dyDescent="0.25">
      <c r="C87" s="23" t="str">
        <f>IF(OR('erfüllte Leistungen'!C89=0,'erfüllte Leistungen'!C89="bitte auswählen"),"",'erfüllte Leistungen'!C89)</f>
        <v/>
      </c>
      <c r="D87" s="23" t="str">
        <f>IF(OR('erfüllte Leistungen'!D89=0,'erfüllte Leistungen'!D89="bitte auswählen"),"",'erfüllte Leistungen'!D89)</f>
        <v/>
      </c>
      <c r="E87" s="23" t="str">
        <f>IF(OR('erfüllte Leistungen'!E89=0,'erfüllte Leistungen'!E89="bitte auswählen"),"",'erfüllte Leistungen'!E89)</f>
        <v/>
      </c>
      <c r="F87" s="23" t="str">
        <f>IF(OR('erfüllte Leistungen'!F89=0,'erfüllte Leistungen'!F89="bitte auswählen"),"",'erfüllte Leistungen'!F89)</f>
        <v/>
      </c>
      <c r="G87" s="23" t="str">
        <f>IF(OR('erfüllte Leistungen'!G89=0,'erfüllte Leistungen'!G89="bitte auswählen"),"",'erfüllte Leistungen'!G89)</f>
        <v/>
      </c>
      <c r="H87" s="23" t="str">
        <f>IF(OR('erfüllte Leistungen'!H89=0,'erfüllte Leistungen'!H89="bitte auswählen"),"",'erfüllte Leistungen'!H89)</f>
        <v/>
      </c>
      <c r="I87" s="23" t="str">
        <f>IF(OR('erfüllte Leistungen'!I89=0,'erfüllte Leistungen'!I89="bitte auswählen"),"",'erfüllte Leistungen'!I89)</f>
        <v/>
      </c>
      <c r="J87" s="23" t="str">
        <f>IF(OR('erfüllte Leistungen'!J89=0,'erfüllte Leistungen'!J89="bitte auswählen"),"",'erfüllte Leistungen'!J89)</f>
        <v/>
      </c>
      <c r="K87" s="23" t="str">
        <f>IF(OR('erfüllte Leistungen'!K89=0,'erfüllte Leistungen'!K89="bitte auswählen"),"",'erfüllte Leistungen'!K89)</f>
        <v/>
      </c>
      <c r="L87" s="23" t="str">
        <f>IF(OR('erfüllte Leistungen'!L89=0,'erfüllte Leistungen'!L89="bitte auswählen"),"",'erfüllte Leistungen'!L89)</f>
        <v/>
      </c>
    </row>
    <row r="88" spans="3:12" x14ac:dyDescent="0.25">
      <c r="C88" s="23" t="str">
        <f>IF(OR('erfüllte Leistungen'!C90=0,'erfüllte Leistungen'!C90="bitte auswählen"),"",'erfüllte Leistungen'!C90)</f>
        <v/>
      </c>
      <c r="D88" s="23" t="str">
        <f>IF(OR('erfüllte Leistungen'!D90=0,'erfüllte Leistungen'!D90="bitte auswählen"),"",'erfüllte Leistungen'!D90)</f>
        <v/>
      </c>
      <c r="E88" s="23" t="str">
        <f>IF(OR('erfüllte Leistungen'!E90=0,'erfüllte Leistungen'!E90="bitte auswählen"),"",'erfüllte Leistungen'!E90)</f>
        <v/>
      </c>
      <c r="F88" s="23" t="str">
        <f>IF(OR('erfüllte Leistungen'!F90=0,'erfüllte Leistungen'!F90="bitte auswählen"),"",'erfüllte Leistungen'!F90)</f>
        <v/>
      </c>
      <c r="G88" s="23" t="str">
        <f>IF(OR('erfüllte Leistungen'!G90=0,'erfüllte Leistungen'!G90="bitte auswählen"),"",'erfüllte Leistungen'!G90)</f>
        <v/>
      </c>
      <c r="H88" s="23" t="str">
        <f>IF(OR('erfüllte Leistungen'!H90=0,'erfüllte Leistungen'!H90="bitte auswählen"),"",'erfüllte Leistungen'!H90)</f>
        <v/>
      </c>
      <c r="I88" s="23" t="str">
        <f>IF(OR('erfüllte Leistungen'!I90=0,'erfüllte Leistungen'!I90="bitte auswählen"),"",'erfüllte Leistungen'!I90)</f>
        <v/>
      </c>
      <c r="J88" s="23" t="str">
        <f>IF(OR('erfüllte Leistungen'!J90=0,'erfüllte Leistungen'!J90="bitte auswählen"),"",'erfüllte Leistungen'!J90)</f>
        <v/>
      </c>
      <c r="K88" s="23" t="str">
        <f>IF(OR('erfüllte Leistungen'!K90=0,'erfüllte Leistungen'!K90="bitte auswählen"),"",'erfüllte Leistungen'!K90)</f>
        <v/>
      </c>
      <c r="L88" s="23" t="str">
        <f>IF(OR('erfüllte Leistungen'!L90=0,'erfüllte Leistungen'!L90="bitte auswählen"),"",'erfüllte Leistungen'!L90)</f>
        <v/>
      </c>
    </row>
    <row r="89" spans="3:12" x14ac:dyDescent="0.25">
      <c r="C89" s="23" t="str">
        <f>IF(OR('erfüllte Leistungen'!C91=0,'erfüllte Leistungen'!C91="bitte auswählen"),"",'erfüllte Leistungen'!C91)</f>
        <v/>
      </c>
      <c r="D89" s="23" t="str">
        <f>IF(OR('erfüllte Leistungen'!D91=0,'erfüllte Leistungen'!D91="bitte auswählen"),"",'erfüllte Leistungen'!D91)</f>
        <v/>
      </c>
      <c r="E89" s="23" t="str">
        <f>IF(OR('erfüllte Leistungen'!E91=0,'erfüllte Leistungen'!E91="bitte auswählen"),"",'erfüllte Leistungen'!E91)</f>
        <v/>
      </c>
      <c r="F89" s="23" t="str">
        <f>IF(OR('erfüllte Leistungen'!F91=0,'erfüllte Leistungen'!F91="bitte auswählen"),"",'erfüllte Leistungen'!F91)</f>
        <v/>
      </c>
      <c r="G89" s="23" t="str">
        <f>IF(OR('erfüllte Leistungen'!G91=0,'erfüllte Leistungen'!G91="bitte auswählen"),"",'erfüllte Leistungen'!G91)</f>
        <v/>
      </c>
      <c r="H89" s="23" t="str">
        <f>IF(OR('erfüllte Leistungen'!H91=0,'erfüllte Leistungen'!H91="bitte auswählen"),"",'erfüllte Leistungen'!H91)</f>
        <v/>
      </c>
      <c r="I89" s="23" t="str">
        <f>IF(OR('erfüllte Leistungen'!I91=0,'erfüllte Leistungen'!I91="bitte auswählen"),"",'erfüllte Leistungen'!I91)</f>
        <v/>
      </c>
      <c r="J89" s="23" t="str">
        <f>IF(OR('erfüllte Leistungen'!J91=0,'erfüllte Leistungen'!J91="bitte auswählen"),"",'erfüllte Leistungen'!J91)</f>
        <v/>
      </c>
      <c r="K89" s="23" t="str">
        <f>IF(OR('erfüllte Leistungen'!K91=0,'erfüllte Leistungen'!K91="bitte auswählen"),"",'erfüllte Leistungen'!K91)</f>
        <v/>
      </c>
      <c r="L89" s="23" t="str">
        <f>IF(OR('erfüllte Leistungen'!L91=0,'erfüllte Leistungen'!L91="bitte auswählen"),"",'erfüllte Leistungen'!L91)</f>
        <v/>
      </c>
    </row>
    <row r="90" spans="3:12" x14ac:dyDescent="0.25">
      <c r="C90" s="23" t="str">
        <f>IF(OR('erfüllte Leistungen'!C92=0,'erfüllte Leistungen'!C92="bitte auswählen"),"",'erfüllte Leistungen'!C92)</f>
        <v/>
      </c>
      <c r="D90" s="23" t="str">
        <f>IF(OR('erfüllte Leistungen'!D92=0,'erfüllte Leistungen'!D92="bitte auswählen"),"",'erfüllte Leistungen'!D92)</f>
        <v/>
      </c>
      <c r="E90" s="23" t="str">
        <f>IF(OR('erfüllte Leistungen'!E92=0,'erfüllte Leistungen'!E92="bitte auswählen"),"",'erfüllte Leistungen'!E92)</f>
        <v/>
      </c>
      <c r="F90" s="23" t="str">
        <f>IF(OR('erfüllte Leistungen'!F92=0,'erfüllte Leistungen'!F92="bitte auswählen"),"",'erfüllte Leistungen'!F92)</f>
        <v/>
      </c>
      <c r="G90" s="23" t="str">
        <f>IF(OR('erfüllte Leistungen'!G92=0,'erfüllte Leistungen'!G92="bitte auswählen"),"",'erfüllte Leistungen'!G92)</f>
        <v/>
      </c>
      <c r="H90" s="23" t="str">
        <f>IF(OR('erfüllte Leistungen'!H92=0,'erfüllte Leistungen'!H92="bitte auswählen"),"",'erfüllte Leistungen'!H92)</f>
        <v/>
      </c>
      <c r="I90" s="23" t="str">
        <f>IF(OR('erfüllte Leistungen'!I92=0,'erfüllte Leistungen'!I92="bitte auswählen"),"",'erfüllte Leistungen'!I92)</f>
        <v/>
      </c>
      <c r="J90" s="23" t="str">
        <f>IF(OR('erfüllte Leistungen'!J92=0,'erfüllte Leistungen'!J92="bitte auswählen"),"",'erfüllte Leistungen'!J92)</f>
        <v/>
      </c>
      <c r="K90" s="23" t="str">
        <f>IF(OR('erfüllte Leistungen'!K92=0,'erfüllte Leistungen'!K92="bitte auswählen"),"",'erfüllte Leistungen'!K92)</f>
        <v/>
      </c>
      <c r="L90" s="23" t="str">
        <f>IF(OR('erfüllte Leistungen'!L92=0,'erfüllte Leistungen'!L92="bitte auswählen"),"",'erfüllte Leistungen'!L92)</f>
        <v/>
      </c>
    </row>
    <row r="91" spans="3:12" x14ac:dyDescent="0.25">
      <c r="C91" s="23" t="str">
        <f>IF(OR('erfüllte Leistungen'!C93=0,'erfüllte Leistungen'!C93="bitte auswählen"),"",'erfüllte Leistungen'!C93)</f>
        <v/>
      </c>
      <c r="D91" s="23" t="str">
        <f>IF(OR('erfüllte Leistungen'!D93=0,'erfüllte Leistungen'!D93="bitte auswählen"),"",'erfüllte Leistungen'!D93)</f>
        <v/>
      </c>
      <c r="E91" s="23" t="str">
        <f>IF(OR('erfüllte Leistungen'!E93=0,'erfüllte Leistungen'!E93="bitte auswählen"),"",'erfüllte Leistungen'!E93)</f>
        <v/>
      </c>
      <c r="F91" s="23" t="str">
        <f>IF(OR('erfüllte Leistungen'!F93=0,'erfüllte Leistungen'!F93="bitte auswählen"),"",'erfüllte Leistungen'!F93)</f>
        <v/>
      </c>
      <c r="G91" s="23" t="str">
        <f>IF(OR('erfüllte Leistungen'!G93=0,'erfüllte Leistungen'!G93="bitte auswählen"),"",'erfüllte Leistungen'!G93)</f>
        <v/>
      </c>
      <c r="H91" s="23" t="str">
        <f>IF(OR('erfüllte Leistungen'!H93=0,'erfüllte Leistungen'!H93="bitte auswählen"),"",'erfüllte Leistungen'!H93)</f>
        <v/>
      </c>
      <c r="I91" s="23" t="str">
        <f>IF(OR('erfüllte Leistungen'!I93=0,'erfüllte Leistungen'!I93="bitte auswählen"),"",'erfüllte Leistungen'!I93)</f>
        <v/>
      </c>
      <c r="J91" s="23" t="str">
        <f>IF(OR('erfüllte Leistungen'!J93=0,'erfüllte Leistungen'!J93="bitte auswählen"),"",'erfüllte Leistungen'!J93)</f>
        <v/>
      </c>
      <c r="K91" s="23" t="str">
        <f>IF(OR('erfüllte Leistungen'!K93=0,'erfüllte Leistungen'!K93="bitte auswählen"),"",'erfüllte Leistungen'!K93)</f>
        <v/>
      </c>
      <c r="L91" s="23" t="str">
        <f>IF(OR('erfüllte Leistungen'!L93=0,'erfüllte Leistungen'!L93="bitte auswählen"),"",'erfüllte Leistungen'!L93)</f>
        <v/>
      </c>
    </row>
    <row r="92" spans="3:12" x14ac:dyDescent="0.25">
      <c r="C92" s="23" t="str">
        <f>IF(OR('erfüllte Leistungen'!C94=0,'erfüllte Leistungen'!C94="bitte auswählen"),"",'erfüllte Leistungen'!C94)</f>
        <v/>
      </c>
      <c r="D92" s="23" t="str">
        <f>IF(OR('erfüllte Leistungen'!D94=0,'erfüllte Leistungen'!D94="bitte auswählen"),"",'erfüllte Leistungen'!D94)</f>
        <v/>
      </c>
      <c r="E92" s="23" t="str">
        <f>IF(OR('erfüllte Leistungen'!E94=0,'erfüllte Leistungen'!E94="bitte auswählen"),"",'erfüllte Leistungen'!E94)</f>
        <v/>
      </c>
      <c r="F92" s="23" t="str">
        <f>IF(OR('erfüllte Leistungen'!F94=0,'erfüllte Leistungen'!F94="bitte auswählen"),"",'erfüllte Leistungen'!F94)</f>
        <v/>
      </c>
      <c r="G92" s="23" t="str">
        <f>IF(OR('erfüllte Leistungen'!G94=0,'erfüllte Leistungen'!G94="bitte auswählen"),"",'erfüllte Leistungen'!G94)</f>
        <v/>
      </c>
      <c r="H92" s="23" t="str">
        <f>IF(OR('erfüllte Leistungen'!H94=0,'erfüllte Leistungen'!H94="bitte auswählen"),"",'erfüllte Leistungen'!H94)</f>
        <v/>
      </c>
      <c r="I92" s="23" t="str">
        <f>IF(OR('erfüllte Leistungen'!I94=0,'erfüllte Leistungen'!I94="bitte auswählen"),"",'erfüllte Leistungen'!I94)</f>
        <v/>
      </c>
      <c r="J92" s="23" t="str">
        <f>IF(OR('erfüllte Leistungen'!J94=0,'erfüllte Leistungen'!J94="bitte auswählen"),"",'erfüllte Leistungen'!J94)</f>
        <v/>
      </c>
      <c r="K92" s="23" t="str">
        <f>IF(OR('erfüllte Leistungen'!K94=0,'erfüllte Leistungen'!K94="bitte auswählen"),"",'erfüllte Leistungen'!K94)</f>
        <v/>
      </c>
      <c r="L92" s="23" t="str">
        <f>IF(OR('erfüllte Leistungen'!L94=0,'erfüllte Leistungen'!L94="bitte auswählen"),"",'erfüllte Leistungen'!L94)</f>
        <v/>
      </c>
    </row>
    <row r="93" spans="3:12" x14ac:dyDescent="0.25">
      <c r="C93" s="23" t="str">
        <f>IF(OR('erfüllte Leistungen'!C95=0,'erfüllte Leistungen'!C95="bitte auswählen"),"",'erfüllte Leistungen'!C95)</f>
        <v/>
      </c>
      <c r="D93" s="23" t="str">
        <f>IF(OR('erfüllte Leistungen'!D95=0,'erfüllte Leistungen'!D95="bitte auswählen"),"",'erfüllte Leistungen'!D95)</f>
        <v/>
      </c>
      <c r="E93" s="23" t="str">
        <f>IF(OR('erfüllte Leistungen'!E95=0,'erfüllte Leistungen'!E95="bitte auswählen"),"",'erfüllte Leistungen'!E95)</f>
        <v/>
      </c>
      <c r="F93" s="23" t="str">
        <f>IF(OR('erfüllte Leistungen'!F95=0,'erfüllte Leistungen'!F95="bitte auswählen"),"",'erfüllte Leistungen'!F95)</f>
        <v/>
      </c>
      <c r="G93" s="23" t="str">
        <f>IF(OR('erfüllte Leistungen'!G95=0,'erfüllte Leistungen'!G95="bitte auswählen"),"",'erfüllte Leistungen'!G95)</f>
        <v/>
      </c>
      <c r="H93" s="23" t="str">
        <f>IF(OR('erfüllte Leistungen'!H95=0,'erfüllte Leistungen'!H95="bitte auswählen"),"",'erfüllte Leistungen'!H95)</f>
        <v/>
      </c>
      <c r="I93" s="23" t="str">
        <f>IF(OR('erfüllte Leistungen'!I95=0,'erfüllte Leistungen'!I95="bitte auswählen"),"",'erfüllte Leistungen'!I95)</f>
        <v/>
      </c>
      <c r="J93" s="23" t="str">
        <f>IF(OR('erfüllte Leistungen'!J95=0,'erfüllte Leistungen'!J95="bitte auswählen"),"",'erfüllte Leistungen'!J95)</f>
        <v/>
      </c>
      <c r="K93" s="23" t="str">
        <f>IF(OR('erfüllte Leistungen'!K95=0,'erfüllte Leistungen'!K95="bitte auswählen"),"",'erfüllte Leistungen'!K95)</f>
        <v/>
      </c>
      <c r="L93" s="23" t="str">
        <f>IF(OR('erfüllte Leistungen'!L95=0,'erfüllte Leistungen'!L95="bitte auswählen"),"",'erfüllte Leistungen'!L95)</f>
        <v/>
      </c>
    </row>
    <row r="94" spans="3:12" x14ac:dyDescent="0.25">
      <c r="C94" s="23" t="str">
        <f>IF(OR('erfüllte Leistungen'!C96=0,'erfüllte Leistungen'!C96="bitte auswählen"),"",'erfüllte Leistungen'!C96)</f>
        <v/>
      </c>
      <c r="D94" s="23" t="str">
        <f>IF(OR('erfüllte Leistungen'!D96=0,'erfüllte Leistungen'!D96="bitte auswählen"),"",'erfüllte Leistungen'!D96)</f>
        <v/>
      </c>
      <c r="E94" s="23" t="str">
        <f>IF(OR('erfüllte Leistungen'!E96=0,'erfüllte Leistungen'!E96="bitte auswählen"),"",'erfüllte Leistungen'!E96)</f>
        <v/>
      </c>
      <c r="F94" s="23" t="str">
        <f>IF(OR('erfüllte Leistungen'!F96=0,'erfüllte Leistungen'!F96="bitte auswählen"),"",'erfüllte Leistungen'!F96)</f>
        <v/>
      </c>
      <c r="G94" s="23" t="str">
        <f>IF(OR('erfüllte Leistungen'!G96=0,'erfüllte Leistungen'!G96="bitte auswählen"),"",'erfüllte Leistungen'!G96)</f>
        <v/>
      </c>
      <c r="H94" s="23" t="str">
        <f>IF(OR('erfüllte Leistungen'!H96=0,'erfüllte Leistungen'!H96="bitte auswählen"),"",'erfüllte Leistungen'!H96)</f>
        <v/>
      </c>
      <c r="I94" s="23" t="str">
        <f>IF(OR('erfüllte Leistungen'!I96=0,'erfüllte Leistungen'!I96="bitte auswählen"),"",'erfüllte Leistungen'!I96)</f>
        <v/>
      </c>
      <c r="J94" s="23" t="str">
        <f>IF(OR('erfüllte Leistungen'!J96=0,'erfüllte Leistungen'!J96="bitte auswählen"),"",'erfüllte Leistungen'!J96)</f>
        <v/>
      </c>
      <c r="K94" s="23" t="str">
        <f>IF(OR('erfüllte Leistungen'!K96=0,'erfüllte Leistungen'!K96="bitte auswählen"),"",'erfüllte Leistungen'!K96)</f>
        <v/>
      </c>
      <c r="L94" s="23" t="str">
        <f>IF(OR('erfüllte Leistungen'!L96=0,'erfüllte Leistungen'!L96="bitte auswählen"),"",'erfüllte Leistungen'!L96)</f>
        <v/>
      </c>
    </row>
    <row r="95" spans="3:12" x14ac:dyDescent="0.25">
      <c r="C95" s="23" t="str">
        <f>IF(OR('erfüllte Leistungen'!C97=0,'erfüllte Leistungen'!C97="bitte auswählen"),"",'erfüllte Leistungen'!C97)</f>
        <v/>
      </c>
      <c r="D95" s="23" t="str">
        <f>IF(OR('erfüllte Leistungen'!D97=0,'erfüllte Leistungen'!D97="bitte auswählen"),"",'erfüllte Leistungen'!D97)</f>
        <v/>
      </c>
      <c r="E95" s="23" t="str">
        <f>IF(OR('erfüllte Leistungen'!E97=0,'erfüllte Leistungen'!E97="bitte auswählen"),"",'erfüllte Leistungen'!E97)</f>
        <v/>
      </c>
      <c r="F95" s="23" t="str">
        <f>IF(OR('erfüllte Leistungen'!F97=0,'erfüllte Leistungen'!F97="bitte auswählen"),"",'erfüllte Leistungen'!F97)</f>
        <v/>
      </c>
      <c r="G95" s="23" t="str">
        <f>IF(OR('erfüllte Leistungen'!G97=0,'erfüllte Leistungen'!G97="bitte auswählen"),"",'erfüllte Leistungen'!G97)</f>
        <v/>
      </c>
      <c r="H95" s="23" t="str">
        <f>IF(OR('erfüllte Leistungen'!H97=0,'erfüllte Leistungen'!H97="bitte auswählen"),"",'erfüllte Leistungen'!H97)</f>
        <v/>
      </c>
      <c r="I95" s="23" t="str">
        <f>IF(OR('erfüllte Leistungen'!I97=0,'erfüllte Leistungen'!I97="bitte auswählen"),"",'erfüllte Leistungen'!I97)</f>
        <v/>
      </c>
      <c r="J95" s="23" t="str">
        <f>IF(OR('erfüllte Leistungen'!J97=0,'erfüllte Leistungen'!J97="bitte auswählen"),"",'erfüllte Leistungen'!J97)</f>
        <v/>
      </c>
      <c r="K95" s="23" t="str">
        <f>IF(OR('erfüllte Leistungen'!K97=0,'erfüllte Leistungen'!K97="bitte auswählen"),"",'erfüllte Leistungen'!K97)</f>
        <v/>
      </c>
      <c r="L95" s="23" t="str">
        <f>IF(OR('erfüllte Leistungen'!L97=0,'erfüllte Leistungen'!L97="bitte auswählen"),"",'erfüllte Leistungen'!L97)</f>
        <v/>
      </c>
    </row>
    <row r="96" spans="3:12" x14ac:dyDescent="0.25">
      <c r="C96" s="23" t="str">
        <f>IF(OR('erfüllte Leistungen'!C98=0,'erfüllte Leistungen'!C98="bitte auswählen"),"",'erfüllte Leistungen'!C98)</f>
        <v/>
      </c>
      <c r="D96" s="23" t="str">
        <f>IF(OR('erfüllte Leistungen'!D98=0,'erfüllte Leistungen'!D98="bitte auswählen"),"",'erfüllte Leistungen'!D98)</f>
        <v/>
      </c>
      <c r="E96" s="23" t="str">
        <f>IF(OR('erfüllte Leistungen'!E98=0,'erfüllte Leistungen'!E98="bitte auswählen"),"",'erfüllte Leistungen'!E98)</f>
        <v/>
      </c>
      <c r="F96" s="23" t="str">
        <f>IF(OR('erfüllte Leistungen'!F98=0,'erfüllte Leistungen'!F98="bitte auswählen"),"",'erfüllte Leistungen'!F98)</f>
        <v/>
      </c>
      <c r="G96" s="23" t="str">
        <f>IF(OR('erfüllte Leistungen'!G98=0,'erfüllte Leistungen'!G98="bitte auswählen"),"",'erfüllte Leistungen'!G98)</f>
        <v/>
      </c>
      <c r="H96" s="23" t="str">
        <f>IF(OR('erfüllte Leistungen'!H98=0,'erfüllte Leistungen'!H98="bitte auswählen"),"",'erfüllte Leistungen'!H98)</f>
        <v/>
      </c>
      <c r="I96" s="23" t="str">
        <f>IF(OR('erfüllte Leistungen'!I98=0,'erfüllte Leistungen'!I98="bitte auswählen"),"",'erfüllte Leistungen'!I98)</f>
        <v/>
      </c>
      <c r="J96" s="23" t="str">
        <f>IF(OR('erfüllte Leistungen'!J98=0,'erfüllte Leistungen'!J98="bitte auswählen"),"",'erfüllte Leistungen'!J98)</f>
        <v/>
      </c>
      <c r="K96" s="23" t="str">
        <f>IF(OR('erfüllte Leistungen'!K98=0,'erfüllte Leistungen'!K98="bitte auswählen"),"",'erfüllte Leistungen'!K98)</f>
        <v/>
      </c>
      <c r="L96" s="23" t="str">
        <f>IF(OR('erfüllte Leistungen'!L98=0,'erfüllte Leistungen'!L98="bitte auswählen"),"",'erfüllte Leistungen'!L98)</f>
        <v/>
      </c>
    </row>
    <row r="97" spans="3:12" x14ac:dyDescent="0.25">
      <c r="C97" s="23" t="str">
        <f>IF(OR('erfüllte Leistungen'!C99=0,'erfüllte Leistungen'!C99="bitte auswählen"),"",'erfüllte Leistungen'!C99)</f>
        <v/>
      </c>
      <c r="D97" s="23" t="str">
        <f>IF(OR('erfüllte Leistungen'!D99=0,'erfüllte Leistungen'!D99="bitte auswählen"),"",'erfüllte Leistungen'!D99)</f>
        <v/>
      </c>
      <c r="E97" s="23" t="str">
        <f>IF(OR('erfüllte Leistungen'!E99=0,'erfüllte Leistungen'!E99="bitte auswählen"),"",'erfüllte Leistungen'!E99)</f>
        <v/>
      </c>
      <c r="F97" s="23" t="str">
        <f>IF(OR('erfüllte Leistungen'!F99=0,'erfüllte Leistungen'!F99="bitte auswählen"),"",'erfüllte Leistungen'!F99)</f>
        <v/>
      </c>
      <c r="G97" s="23" t="str">
        <f>IF(OR('erfüllte Leistungen'!G99=0,'erfüllte Leistungen'!G99="bitte auswählen"),"",'erfüllte Leistungen'!G99)</f>
        <v/>
      </c>
      <c r="H97" s="23" t="str">
        <f>IF(OR('erfüllte Leistungen'!H99=0,'erfüllte Leistungen'!H99="bitte auswählen"),"",'erfüllte Leistungen'!H99)</f>
        <v/>
      </c>
      <c r="I97" s="23" t="str">
        <f>IF(OR('erfüllte Leistungen'!I99=0,'erfüllte Leistungen'!I99="bitte auswählen"),"",'erfüllte Leistungen'!I99)</f>
        <v/>
      </c>
      <c r="J97" s="23" t="str">
        <f>IF(OR('erfüllte Leistungen'!J99=0,'erfüllte Leistungen'!J99="bitte auswählen"),"",'erfüllte Leistungen'!J99)</f>
        <v/>
      </c>
      <c r="K97" s="23" t="str">
        <f>IF(OR('erfüllte Leistungen'!K99=0,'erfüllte Leistungen'!K99="bitte auswählen"),"",'erfüllte Leistungen'!K99)</f>
        <v/>
      </c>
      <c r="L97" s="23" t="str">
        <f>IF(OR('erfüllte Leistungen'!L99=0,'erfüllte Leistungen'!L99="bitte auswählen"),"",'erfüllte Leistungen'!L99)</f>
        <v/>
      </c>
    </row>
    <row r="98" spans="3:12" x14ac:dyDescent="0.25">
      <c r="C98" s="23" t="str">
        <f>IF(OR('erfüllte Leistungen'!C100=0,'erfüllte Leistungen'!C100="bitte auswählen"),"",'erfüllte Leistungen'!C100)</f>
        <v/>
      </c>
      <c r="D98" s="23" t="str">
        <f>IF(OR('erfüllte Leistungen'!D100=0,'erfüllte Leistungen'!D100="bitte auswählen"),"",'erfüllte Leistungen'!D100)</f>
        <v/>
      </c>
      <c r="E98" s="23" t="str">
        <f>IF(OR('erfüllte Leistungen'!E100=0,'erfüllte Leistungen'!E100="bitte auswählen"),"",'erfüllte Leistungen'!E100)</f>
        <v/>
      </c>
      <c r="F98" s="23" t="str">
        <f>IF(OR('erfüllte Leistungen'!F100=0,'erfüllte Leistungen'!F100="bitte auswählen"),"",'erfüllte Leistungen'!F100)</f>
        <v/>
      </c>
      <c r="G98" s="23" t="str">
        <f>IF(OR('erfüllte Leistungen'!G100=0,'erfüllte Leistungen'!G100="bitte auswählen"),"",'erfüllte Leistungen'!G100)</f>
        <v/>
      </c>
      <c r="H98" s="23" t="str">
        <f>IF(OR('erfüllte Leistungen'!H100=0,'erfüllte Leistungen'!H100="bitte auswählen"),"",'erfüllte Leistungen'!H100)</f>
        <v/>
      </c>
      <c r="I98" s="23" t="str">
        <f>IF(OR('erfüllte Leistungen'!I100=0,'erfüllte Leistungen'!I100="bitte auswählen"),"",'erfüllte Leistungen'!I100)</f>
        <v/>
      </c>
      <c r="J98" s="23" t="str">
        <f>IF(OR('erfüllte Leistungen'!J100=0,'erfüllte Leistungen'!J100="bitte auswählen"),"",'erfüllte Leistungen'!J100)</f>
        <v/>
      </c>
      <c r="K98" s="23" t="str">
        <f>IF(OR('erfüllte Leistungen'!K100=0,'erfüllte Leistungen'!K100="bitte auswählen"),"",'erfüllte Leistungen'!K100)</f>
        <v/>
      </c>
      <c r="L98" s="23" t="str">
        <f>IF(OR('erfüllte Leistungen'!L100=0,'erfüllte Leistungen'!L100="bitte auswählen"),"",'erfüllte Leistungen'!L100)</f>
        <v/>
      </c>
    </row>
    <row r="99" spans="3:12" x14ac:dyDescent="0.25">
      <c r="C99" s="23" t="str">
        <f>IF(OR('erfüllte Leistungen'!C101=0,'erfüllte Leistungen'!C101="bitte auswählen"),"",'erfüllte Leistungen'!C101)</f>
        <v/>
      </c>
      <c r="D99" s="23" t="str">
        <f>IF(OR('erfüllte Leistungen'!D101=0,'erfüllte Leistungen'!D101="bitte auswählen"),"",'erfüllte Leistungen'!D101)</f>
        <v/>
      </c>
      <c r="E99" s="23" t="str">
        <f>IF(OR('erfüllte Leistungen'!E101=0,'erfüllte Leistungen'!E101="bitte auswählen"),"",'erfüllte Leistungen'!E101)</f>
        <v/>
      </c>
      <c r="F99" s="23" t="str">
        <f>IF(OR('erfüllte Leistungen'!F101=0,'erfüllte Leistungen'!F101="bitte auswählen"),"",'erfüllte Leistungen'!F101)</f>
        <v/>
      </c>
      <c r="G99" s="23" t="str">
        <f>IF(OR('erfüllte Leistungen'!G101=0,'erfüllte Leistungen'!G101="bitte auswählen"),"",'erfüllte Leistungen'!G101)</f>
        <v/>
      </c>
      <c r="H99" s="23" t="str">
        <f>IF(OR('erfüllte Leistungen'!H101=0,'erfüllte Leistungen'!H101="bitte auswählen"),"",'erfüllte Leistungen'!H101)</f>
        <v/>
      </c>
      <c r="I99" s="23" t="str">
        <f>IF(OR('erfüllte Leistungen'!I101=0,'erfüllte Leistungen'!I101="bitte auswählen"),"",'erfüllte Leistungen'!I101)</f>
        <v/>
      </c>
      <c r="J99" s="23" t="str">
        <f>IF(OR('erfüllte Leistungen'!J101=0,'erfüllte Leistungen'!J101="bitte auswählen"),"",'erfüllte Leistungen'!J101)</f>
        <v/>
      </c>
      <c r="K99" s="23" t="str">
        <f>IF(OR('erfüllte Leistungen'!K101=0,'erfüllte Leistungen'!K101="bitte auswählen"),"",'erfüllte Leistungen'!K101)</f>
        <v/>
      </c>
      <c r="L99" s="23" t="str">
        <f>IF(OR('erfüllte Leistungen'!L101=0,'erfüllte Leistungen'!L101="bitte auswählen"),"",'erfüllte Leistungen'!L101)</f>
        <v/>
      </c>
    </row>
    <row r="100" spans="3:12" x14ac:dyDescent="0.25">
      <c r="C100" s="23" t="str">
        <f>IF(OR('erfüllte Leistungen'!C102=0,'erfüllte Leistungen'!C102="bitte auswählen"),"",'erfüllte Leistungen'!C102)</f>
        <v/>
      </c>
      <c r="D100" s="23" t="str">
        <f>IF(OR('erfüllte Leistungen'!D102=0,'erfüllte Leistungen'!D102="bitte auswählen"),"",'erfüllte Leistungen'!D102)</f>
        <v/>
      </c>
      <c r="E100" s="23" t="str">
        <f>IF(OR('erfüllte Leistungen'!E102=0,'erfüllte Leistungen'!E102="bitte auswählen"),"",'erfüllte Leistungen'!E102)</f>
        <v/>
      </c>
      <c r="F100" s="23" t="str">
        <f>IF(OR('erfüllte Leistungen'!F102=0,'erfüllte Leistungen'!F102="bitte auswählen"),"",'erfüllte Leistungen'!F102)</f>
        <v/>
      </c>
      <c r="G100" s="23" t="str">
        <f>IF(OR('erfüllte Leistungen'!G102=0,'erfüllte Leistungen'!G102="bitte auswählen"),"",'erfüllte Leistungen'!G102)</f>
        <v/>
      </c>
      <c r="H100" s="23" t="str">
        <f>IF(OR('erfüllte Leistungen'!H102=0,'erfüllte Leistungen'!H102="bitte auswählen"),"",'erfüllte Leistungen'!H102)</f>
        <v/>
      </c>
      <c r="I100" s="23" t="str">
        <f>IF(OR('erfüllte Leistungen'!I102=0,'erfüllte Leistungen'!I102="bitte auswählen"),"",'erfüllte Leistungen'!I102)</f>
        <v/>
      </c>
      <c r="J100" s="23" t="str">
        <f>IF(OR('erfüllte Leistungen'!J102=0,'erfüllte Leistungen'!J102="bitte auswählen"),"",'erfüllte Leistungen'!J102)</f>
        <v/>
      </c>
      <c r="K100" s="23" t="str">
        <f>IF(OR('erfüllte Leistungen'!K102=0,'erfüllte Leistungen'!K102="bitte auswählen"),"",'erfüllte Leistungen'!K102)</f>
        <v/>
      </c>
      <c r="L100" s="23" t="str">
        <f>IF(OR('erfüllte Leistungen'!L102=0,'erfüllte Leistungen'!L102="bitte auswählen"),"",'erfüllte Leistungen'!L102)</f>
        <v/>
      </c>
    </row>
    <row r="101" spans="3:12" x14ac:dyDescent="0.25">
      <c r="C101" s="23" t="str">
        <f>IF(OR('erfüllte Leistungen'!C103=0,'erfüllte Leistungen'!C103="bitte auswählen"),"",'erfüllte Leistungen'!C103)</f>
        <v/>
      </c>
      <c r="D101" s="23" t="str">
        <f>IF(OR('erfüllte Leistungen'!D103=0,'erfüllte Leistungen'!D103="bitte auswählen"),"",'erfüllte Leistungen'!D103)</f>
        <v/>
      </c>
      <c r="E101" s="23" t="str">
        <f>IF(OR('erfüllte Leistungen'!E103=0,'erfüllte Leistungen'!E103="bitte auswählen"),"",'erfüllte Leistungen'!E103)</f>
        <v/>
      </c>
      <c r="F101" s="23" t="str">
        <f>IF(OR('erfüllte Leistungen'!F103=0,'erfüllte Leistungen'!F103="bitte auswählen"),"",'erfüllte Leistungen'!F103)</f>
        <v/>
      </c>
      <c r="G101" s="23" t="str">
        <f>IF(OR('erfüllte Leistungen'!G103=0,'erfüllte Leistungen'!G103="bitte auswählen"),"",'erfüllte Leistungen'!G103)</f>
        <v/>
      </c>
      <c r="H101" s="23" t="str">
        <f>IF(OR('erfüllte Leistungen'!H103=0,'erfüllte Leistungen'!H103="bitte auswählen"),"",'erfüllte Leistungen'!H103)</f>
        <v/>
      </c>
      <c r="I101" s="23" t="str">
        <f>IF(OR('erfüllte Leistungen'!I103=0,'erfüllte Leistungen'!I103="bitte auswählen"),"",'erfüllte Leistungen'!I103)</f>
        <v/>
      </c>
      <c r="J101" s="23" t="str">
        <f>IF(OR('erfüllte Leistungen'!J103=0,'erfüllte Leistungen'!J103="bitte auswählen"),"",'erfüllte Leistungen'!J103)</f>
        <v/>
      </c>
      <c r="K101" s="23" t="str">
        <f>IF(OR('erfüllte Leistungen'!K103=0,'erfüllte Leistungen'!K103="bitte auswählen"),"",'erfüllte Leistungen'!K103)</f>
        <v/>
      </c>
      <c r="L101" s="23" t="str">
        <f>IF(OR('erfüllte Leistungen'!L103=0,'erfüllte Leistungen'!L103="bitte auswählen"),"",'erfüllte Leistungen'!L103)</f>
        <v/>
      </c>
    </row>
    <row r="102" spans="3:12" x14ac:dyDescent="0.25">
      <c r="C102" s="23" t="str">
        <f>IF(OR('erfüllte Leistungen'!C104=0,'erfüllte Leistungen'!C104="bitte auswählen"),"",'erfüllte Leistungen'!C104)</f>
        <v/>
      </c>
      <c r="D102" s="23" t="str">
        <f>IF(OR('erfüllte Leistungen'!D104=0,'erfüllte Leistungen'!D104="bitte auswählen"),"",'erfüllte Leistungen'!D104)</f>
        <v/>
      </c>
      <c r="E102" s="23" t="str">
        <f>IF(OR('erfüllte Leistungen'!E104=0,'erfüllte Leistungen'!E104="bitte auswählen"),"",'erfüllte Leistungen'!E104)</f>
        <v/>
      </c>
      <c r="F102" s="23" t="str">
        <f>IF(OR('erfüllte Leistungen'!F104=0,'erfüllte Leistungen'!F104="bitte auswählen"),"",'erfüllte Leistungen'!F104)</f>
        <v/>
      </c>
      <c r="G102" s="23" t="str">
        <f>IF(OR('erfüllte Leistungen'!G104=0,'erfüllte Leistungen'!G104="bitte auswählen"),"",'erfüllte Leistungen'!G104)</f>
        <v/>
      </c>
      <c r="H102" s="23" t="str">
        <f>IF(OR('erfüllte Leistungen'!H104=0,'erfüllte Leistungen'!H104="bitte auswählen"),"",'erfüllte Leistungen'!H104)</f>
        <v/>
      </c>
      <c r="I102" s="23" t="str">
        <f>IF(OR('erfüllte Leistungen'!I104=0,'erfüllte Leistungen'!I104="bitte auswählen"),"",'erfüllte Leistungen'!I104)</f>
        <v/>
      </c>
      <c r="J102" s="23" t="str">
        <f>IF(OR('erfüllte Leistungen'!J104=0,'erfüllte Leistungen'!J104="bitte auswählen"),"",'erfüllte Leistungen'!J104)</f>
        <v/>
      </c>
      <c r="K102" s="23" t="str">
        <f>IF(OR('erfüllte Leistungen'!K104=0,'erfüllte Leistungen'!K104="bitte auswählen"),"",'erfüllte Leistungen'!K104)</f>
        <v/>
      </c>
      <c r="L102" s="23" t="str">
        <f>IF(OR('erfüllte Leistungen'!L104=0,'erfüllte Leistungen'!L104="bitte auswählen"),"",'erfüllte Leistungen'!L104)</f>
        <v/>
      </c>
    </row>
    <row r="103" spans="3:12" x14ac:dyDescent="0.25">
      <c r="C103" s="23" t="str">
        <f>IF(OR('erfüllte Leistungen'!C105=0,'erfüllte Leistungen'!C105="bitte auswählen"),"",'erfüllte Leistungen'!C105)</f>
        <v/>
      </c>
      <c r="D103" s="23" t="str">
        <f>IF(OR('erfüllte Leistungen'!D105=0,'erfüllte Leistungen'!D105="bitte auswählen"),"",'erfüllte Leistungen'!D105)</f>
        <v/>
      </c>
      <c r="E103" s="23" t="str">
        <f>IF(OR('erfüllte Leistungen'!E105=0,'erfüllte Leistungen'!E105="bitte auswählen"),"",'erfüllte Leistungen'!E105)</f>
        <v/>
      </c>
      <c r="F103" s="23" t="str">
        <f>IF(OR('erfüllte Leistungen'!F105=0,'erfüllte Leistungen'!F105="bitte auswählen"),"",'erfüllte Leistungen'!F105)</f>
        <v/>
      </c>
      <c r="G103" s="23" t="str">
        <f>IF(OR('erfüllte Leistungen'!G105=0,'erfüllte Leistungen'!G105="bitte auswählen"),"",'erfüllte Leistungen'!G105)</f>
        <v/>
      </c>
      <c r="H103" s="23" t="str">
        <f>IF(OR('erfüllte Leistungen'!H105=0,'erfüllte Leistungen'!H105="bitte auswählen"),"",'erfüllte Leistungen'!H105)</f>
        <v/>
      </c>
      <c r="I103" s="23" t="str">
        <f>IF(OR('erfüllte Leistungen'!I105=0,'erfüllte Leistungen'!I105="bitte auswählen"),"",'erfüllte Leistungen'!I105)</f>
        <v/>
      </c>
      <c r="J103" s="23" t="str">
        <f>IF(OR('erfüllte Leistungen'!J105=0,'erfüllte Leistungen'!J105="bitte auswählen"),"",'erfüllte Leistungen'!J105)</f>
        <v/>
      </c>
      <c r="K103" s="23" t="str">
        <f>IF(OR('erfüllte Leistungen'!K105=0,'erfüllte Leistungen'!K105="bitte auswählen"),"",'erfüllte Leistungen'!K105)</f>
        <v/>
      </c>
      <c r="L103" s="23" t="str">
        <f>IF(OR('erfüllte Leistungen'!L105=0,'erfüllte Leistungen'!L105="bitte auswählen"),"",'erfüllte Leistungen'!L105)</f>
        <v/>
      </c>
    </row>
    <row r="104" spans="3:12" x14ac:dyDescent="0.25">
      <c r="C104" s="23" t="str">
        <f>IF(OR('erfüllte Leistungen'!C106=0,'erfüllte Leistungen'!C106="bitte auswählen"),"",'erfüllte Leistungen'!C106)</f>
        <v/>
      </c>
      <c r="D104" s="23" t="str">
        <f>IF(OR('erfüllte Leistungen'!D106=0,'erfüllte Leistungen'!D106="bitte auswählen"),"",'erfüllte Leistungen'!D106)</f>
        <v/>
      </c>
      <c r="E104" s="23" t="str">
        <f>IF(OR('erfüllte Leistungen'!E106=0,'erfüllte Leistungen'!E106="bitte auswählen"),"",'erfüllte Leistungen'!E106)</f>
        <v/>
      </c>
      <c r="F104" s="23" t="str">
        <f>IF(OR('erfüllte Leistungen'!F106=0,'erfüllte Leistungen'!F106="bitte auswählen"),"",'erfüllte Leistungen'!F106)</f>
        <v/>
      </c>
      <c r="G104" s="23" t="str">
        <f>IF(OR('erfüllte Leistungen'!G106=0,'erfüllte Leistungen'!G106="bitte auswählen"),"",'erfüllte Leistungen'!G106)</f>
        <v/>
      </c>
      <c r="H104" s="23" t="str">
        <f>IF(OR('erfüllte Leistungen'!H106=0,'erfüllte Leistungen'!H106="bitte auswählen"),"",'erfüllte Leistungen'!H106)</f>
        <v/>
      </c>
      <c r="I104" s="23" t="str">
        <f>IF(OR('erfüllte Leistungen'!I106=0,'erfüllte Leistungen'!I106="bitte auswählen"),"",'erfüllte Leistungen'!I106)</f>
        <v/>
      </c>
      <c r="J104" s="23" t="str">
        <f>IF(OR('erfüllte Leistungen'!J106=0,'erfüllte Leistungen'!J106="bitte auswählen"),"",'erfüllte Leistungen'!J106)</f>
        <v/>
      </c>
      <c r="K104" s="23" t="str">
        <f>IF(OR('erfüllte Leistungen'!K106=0,'erfüllte Leistungen'!K106="bitte auswählen"),"",'erfüllte Leistungen'!K106)</f>
        <v/>
      </c>
      <c r="L104" s="23" t="str">
        <f>IF(OR('erfüllte Leistungen'!L106=0,'erfüllte Leistungen'!L106="bitte auswählen"),"",'erfüllte Leistungen'!L106)</f>
        <v/>
      </c>
    </row>
    <row r="105" spans="3:12" x14ac:dyDescent="0.25">
      <c r="C105" s="23" t="str">
        <f>IF(OR('erfüllte Leistungen'!C107=0,'erfüllte Leistungen'!C107="bitte auswählen"),"",'erfüllte Leistungen'!C107)</f>
        <v/>
      </c>
      <c r="D105" s="23" t="str">
        <f>IF(OR('erfüllte Leistungen'!D107=0,'erfüllte Leistungen'!D107="bitte auswählen"),"",'erfüllte Leistungen'!D107)</f>
        <v/>
      </c>
      <c r="E105" s="23" t="str">
        <f>IF(OR('erfüllte Leistungen'!E107=0,'erfüllte Leistungen'!E107="bitte auswählen"),"",'erfüllte Leistungen'!E107)</f>
        <v/>
      </c>
      <c r="F105" s="23" t="str">
        <f>IF(OR('erfüllte Leistungen'!F107=0,'erfüllte Leistungen'!F107="bitte auswählen"),"",'erfüllte Leistungen'!F107)</f>
        <v/>
      </c>
      <c r="G105" s="23" t="str">
        <f>IF(OR('erfüllte Leistungen'!G107=0,'erfüllte Leistungen'!G107="bitte auswählen"),"",'erfüllte Leistungen'!G107)</f>
        <v/>
      </c>
      <c r="H105" s="23" t="str">
        <f>IF(OR('erfüllte Leistungen'!H107=0,'erfüllte Leistungen'!H107="bitte auswählen"),"",'erfüllte Leistungen'!H107)</f>
        <v/>
      </c>
      <c r="I105" s="23" t="str">
        <f>IF(OR('erfüllte Leistungen'!I107=0,'erfüllte Leistungen'!I107="bitte auswählen"),"",'erfüllte Leistungen'!I107)</f>
        <v/>
      </c>
      <c r="J105" s="23" t="str">
        <f>IF(OR('erfüllte Leistungen'!J107=0,'erfüllte Leistungen'!J107="bitte auswählen"),"",'erfüllte Leistungen'!J107)</f>
        <v/>
      </c>
      <c r="K105" s="23" t="str">
        <f>IF(OR('erfüllte Leistungen'!K107=0,'erfüllte Leistungen'!K107="bitte auswählen"),"",'erfüllte Leistungen'!K107)</f>
        <v/>
      </c>
      <c r="L105" s="23" t="str">
        <f>IF(OR('erfüllte Leistungen'!L107=0,'erfüllte Leistungen'!L107="bitte auswählen"),"",'erfüllte Leistungen'!L107)</f>
        <v/>
      </c>
    </row>
    <row r="106" spans="3:12" x14ac:dyDescent="0.25">
      <c r="C106" s="23" t="str">
        <f>IF(OR('erfüllte Leistungen'!C108=0,'erfüllte Leistungen'!C108="bitte auswählen"),"",'erfüllte Leistungen'!C108)</f>
        <v/>
      </c>
      <c r="D106" s="23" t="str">
        <f>IF(OR('erfüllte Leistungen'!D108=0,'erfüllte Leistungen'!D108="bitte auswählen"),"",'erfüllte Leistungen'!D108)</f>
        <v/>
      </c>
      <c r="E106" s="23" t="str">
        <f>IF(OR('erfüllte Leistungen'!E108=0,'erfüllte Leistungen'!E108="bitte auswählen"),"",'erfüllte Leistungen'!E108)</f>
        <v/>
      </c>
      <c r="F106" s="23" t="str">
        <f>IF(OR('erfüllte Leistungen'!F108=0,'erfüllte Leistungen'!F108="bitte auswählen"),"",'erfüllte Leistungen'!F108)</f>
        <v/>
      </c>
      <c r="G106" s="23" t="str">
        <f>IF(OR('erfüllte Leistungen'!G108=0,'erfüllte Leistungen'!G108="bitte auswählen"),"",'erfüllte Leistungen'!G108)</f>
        <v/>
      </c>
      <c r="H106" s="23" t="str">
        <f>IF(OR('erfüllte Leistungen'!H108=0,'erfüllte Leistungen'!H108="bitte auswählen"),"",'erfüllte Leistungen'!H108)</f>
        <v/>
      </c>
      <c r="I106" s="23" t="str">
        <f>IF(OR('erfüllte Leistungen'!I108=0,'erfüllte Leistungen'!I108="bitte auswählen"),"",'erfüllte Leistungen'!I108)</f>
        <v/>
      </c>
      <c r="J106" s="23" t="str">
        <f>IF(OR('erfüllte Leistungen'!J108=0,'erfüllte Leistungen'!J108="bitte auswählen"),"",'erfüllte Leistungen'!J108)</f>
        <v/>
      </c>
      <c r="K106" s="23" t="str">
        <f>IF(OR('erfüllte Leistungen'!K108=0,'erfüllte Leistungen'!K108="bitte auswählen"),"",'erfüllte Leistungen'!K108)</f>
        <v/>
      </c>
      <c r="L106" s="23" t="str">
        <f>IF(OR('erfüllte Leistungen'!L108=0,'erfüllte Leistungen'!L108="bitte auswählen"),"",'erfüllte Leistungen'!L108)</f>
        <v/>
      </c>
    </row>
    <row r="107" spans="3:12" x14ac:dyDescent="0.25">
      <c r="C107" s="23" t="str">
        <f>IF(OR('erfüllte Leistungen'!C109=0,'erfüllte Leistungen'!C109="bitte auswählen"),"",'erfüllte Leistungen'!C109)</f>
        <v/>
      </c>
      <c r="D107" s="23" t="str">
        <f>IF(OR('erfüllte Leistungen'!D109=0,'erfüllte Leistungen'!D109="bitte auswählen"),"",'erfüllte Leistungen'!D109)</f>
        <v/>
      </c>
      <c r="E107" s="23" t="str">
        <f>IF(OR('erfüllte Leistungen'!E109=0,'erfüllte Leistungen'!E109="bitte auswählen"),"",'erfüllte Leistungen'!E109)</f>
        <v/>
      </c>
      <c r="F107" s="23" t="str">
        <f>IF(OR('erfüllte Leistungen'!F109=0,'erfüllte Leistungen'!F109="bitte auswählen"),"",'erfüllte Leistungen'!F109)</f>
        <v/>
      </c>
      <c r="G107" s="23" t="str">
        <f>IF(OR('erfüllte Leistungen'!G109=0,'erfüllte Leistungen'!G109="bitte auswählen"),"",'erfüllte Leistungen'!G109)</f>
        <v/>
      </c>
      <c r="H107" s="23" t="str">
        <f>IF(OR('erfüllte Leistungen'!H109=0,'erfüllte Leistungen'!H109="bitte auswählen"),"",'erfüllte Leistungen'!H109)</f>
        <v/>
      </c>
      <c r="I107" s="23" t="str">
        <f>IF(OR('erfüllte Leistungen'!I109=0,'erfüllte Leistungen'!I109="bitte auswählen"),"",'erfüllte Leistungen'!I109)</f>
        <v/>
      </c>
      <c r="J107" s="23" t="str">
        <f>IF(OR('erfüllte Leistungen'!J109=0,'erfüllte Leistungen'!J109="bitte auswählen"),"",'erfüllte Leistungen'!J109)</f>
        <v/>
      </c>
      <c r="K107" s="23" t="str">
        <f>IF(OR('erfüllte Leistungen'!K109=0,'erfüllte Leistungen'!K109="bitte auswählen"),"",'erfüllte Leistungen'!K109)</f>
        <v/>
      </c>
      <c r="L107" s="23" t="str">
        <f>IF(OR('erfüllte Leistungen'!L109=0,'erfüllte Leistungen'!L109="bitte auswählen"),"",'erfüllte Leistungen'!L109)</f>
        <v/>
      </c>
    </row>
    <row r="108" spans="3:12" x14ac:dyDescent="0.25">
      <c r="C108" s="23" t="str">
        <f>IF(OR('erfüllte Leistungen'!C110=0,'erfüllte Leistungen'!C110="bitte auswählen"),"",'erfüllte Leistungen'!C110)</f>
        <v/>
      </c>
      <c r="D108" s="23" t="str">
        <f>IF(OR('erfüllte Leistungen'!D110=0,'erfüllte Leistungen'!D110="bitte auswählen"),"",'erfüllte Leistungen'!D110)</f>
        <v/>
      </c>
      <c r="E108" s="23" t="str">
        <f>IF(OR('erfüllte Leistungen'!E110=0,'erfüllte Leistungen'!E110="bitte auswählen"),"",'erfüllte Leistungen'!E110)</f>
        <v/>
      </c>
      <c r="F108" s="23" t="str">
        <f>IF(OR('erfüllte Leistungen'!F110=0,'erfüllte Leistungen'!F110="bitte auswählen"),"",'erfüllte Leistungen'!F110)</f>
        <v/>
      </c>
      <c r="G108" s="23" t="str">
        <f>IF(OR('erfüllte Leistungen'!G110=0,'erfüllte Leistungen'!G110="bitte auswählen"),"",'erfüllte Leistungen'!G110)</f>
        <v/>
      </c>
      <c r="H108" s="23" t="str">
        <f>IF(OR('erfüllte Leistungen'!H110=0,'erfüllte Leistungen'!H110="bitte auswählen"),"",'erfüllte Leistungen'!H110)</f>
        <v/>
      </c>
      <c r="I108" s="23" t="str">
        <f>IF(OR('erfüllte Leistungen'!I110=0,'erfüllte Leistungen'!I110="bitte auswählen"),"",'erfüllte Leistungen'!I110)</f>
        <v/>
      </c>
      <c r="J108" s="23" t="str">
        <f>IF(OR('erfüllte Leistungen'!J110=0,'erfüllte Leistungen'!J110="bitte auswählen"),"",'erfüllte Leistungen'!J110)</f>
        <v/>
      </c>
      <c r="K108" s="23" t="str">
        <f>IF(OR('erfüllte Leistungen'!K110=0,'erfüllte Leistungen'!K110="bitte auswählen"),"",'erfüllte Leistungen'!K110)</f>
        <v/>
      </c>
      <c r="L108" s="23" t="str">
        <f>IF(OR('erfüllte Leistungen'!L110=0,'erfüllte Leistungen'!L110="bitte auswählen"),"",'erfüllte Leistungen'!L110)</f>
        <v/>
      </c>
    </row>
    <row r="109" spans="3:12" x14ac:dyDescent="0.25">
      <c r="C109" s="23" t="str">
        <f>IF(OR('erfüllte Leistungen'!C111=0,'erfüllte Leistungen'!C111="bitte auswählen"),"",'erfüllte Leistungen'!C111)</f>
        <v/>
      </c>
      <c r="D109" s="23" t="str">
        <f>IF(OR('erfüllte Leistungen'!D111=0,'erfüllte Leistungen'!D111="bitte auswählen"),"",'erfüllte Leistungen'!D111)</f>
        <v/>
      </c>
      <c r="E109" s="23" t="str">
        <f>IF(OR('erfüllte Leistungen'!E111=0,'erfüllte Leistungen'!E111="bitte auswählen"),"",'erfüllte Leistungen'!E111)</f>
        <v/>
      </c>
      <c r="F109" s="23" t="str">
        <f>IF(OR('erfüllte Leistungen'!F111=0,'erfüllte Leistungen'!F111="bitte auswählen"),"",'erfüllte Leistungen'!F111)</f>
        <v/>
      </c>
      <c r="G109" s="23" t="str">
        <f>IF(OR('erfüllte Leistungen'!G111=0,'erfüllte Leistungen'!G111="bitte auswählen"),"",'erfüllte Leistungen'!G111)</f>
        <v/>
      </c>
      <c r="H109" s="23" t="str">
        <f>IF(OR('erfüllte Leistungen'!H111=0,'erfüllte Leistungen'!H111="bitte auswählen"),"",'erfüllte Leistungen'!H111)</f>
        <v/>
      </c>
      <c r="I109" s="23" t="str">
        <f>IF(OR('erfüllte Leistungen'!I111=0,'erfüllte Leistungen'!I111="bitte auswählen"),"",'erfüllte Leistungen'!I111)</f>
        <v/>
      </c>
      <c r="J109" s="23" t="str">
        <f>IF(OR('erfüllte Leistungen'!J111=0,'erfüllte Leistungen'!J111="bitte auswählen"),"",'erfüllte Leistungen'!J111)</f>
        <v/>
      </c>
      <c r="K109" s="23" t="str">
        <f>IF(OR('erfüllte Leistungen'!K111=0,'erfüllte Leistungen'!K111="bitte auswählen"),"",'erfüllte Leistungen'!K111)</f>
        <v/>
      </c>
      <c r="L109" s="23" t="str">
        <f>IF(OR('erfüllte Leistungen'!L111=0,'erfüllte Leistungen'!L111="bitte auswählen"),"",'erfüllte Leistungen'!L111)</f>
        <v/>
      </c>
    </row>
    <row r="110" spans="3:12" x14ac:dyDescent="0.25">
      <c r="C110" s="23" t="str">
        <f>IF(OR('erfüllte Leistungen'!C112=0,'erfüllte Leistungen'!C112="bitte auswählen"),"",'erfüllte Leistungen'!C112)</f>
        <v/>
      </c>
      <c r="D110" s="23" t="str">
        <f>IF(OR('erfüllte Leistungen'!D112=0,'erfüllte Leistungen'!D112="bitte auswählen"),"",'erfüllte Leistungen'!D112)</f>
        <v/>
      </c>
      <c r="E110" s="23" t="str">
        <f>IF(OR('erfüllte Leistungen'!E112=0,'erfüllte Leistungen'!E112="bitte auswählen"),"",'erfüllte Leistungen'!E112)</f>
        <v/>
      </c>
      <c r="F110" s="23" t="str">
        <f>IF(OR('erfüllte Leistungen'!F112=0,'erfüllte Leistungen'!F112="bitte auswählen"),"",'erfüllte Leistungen'!F112)</f>
        <v/>
      </c>
      <c r="G110" s="23" t="str">
        <f>IF(OR('erfüllte Leistungen'!G112=0,'erfüllte Leistungen'!G112="bitte auswählen"),"",'erfüllte Leistungen'!G112)</f>
        <v/>
      </c>
      <c r="H110" s="23" t="str">
        <f>IF(OR('erfüllte Leistungen'!H112=0,'erfüllte Leistungen'!H112="bitte auswählen"),"",'erfüllte Leistungen'!H112)</f>
        <v/>
      </c>
      <c r="I110" s="23" t="str">
        <f>IF(OR('erfüllte Leistungen'!I112=0,'erfüllte Leistungen'!I112="bitte auswählen"),"",'erfüllte Leistungen'!I112)</f>
        <v/>
      </c>
      <c r="J110" s="23" t="str">
        <f>IF(OR('erfüllte Leistungen'!J112=0,'erfüllte Leistungen'!J112="bitte auswählen"),"",'erfüllte Leistungen'!J112)</f>
        <v/>
      </c>
      <c r="K110" s="23" t="str">
        <f>IF(OR('erfüllte Leistungen'!K112=0,'erfüllte Leistungen'!K112="bitte auswählen"),"",'erfüllte Leistungen'!K112)</f>
        <v/>
      </c>
      <c r="L110" s="23" t="str">
        <f>IF(OR('erfüllte Leistungen'!L112=0,'erfüllte Leistungen'!L112="bitte auswählen"),"",'erfüllte Leistungen'!L112)</f>
        <v/>
      </c>
    </row>
    <row r="111" spans="3:12" x14ac:dyDescent="0.25">
      <c r="C111" s="23" t="str">
        <f>IF(OR('erfüllte Leistungen'!C113=0,'erfüllte Leistungen'!C113="bitte auswählen"),"",'erfüllte Leistungen'!C113)</f>
        <v/>
      </c>
      <c r="D111" s="23" t="str">
        <f>IF(OR('erfüllte Leistungen'!D113=0,'erfüllte Leistungen'!D113="bitte auswählen"),"",'erfüllte Leistungen'!D113)</f>
        <v/>
      </c>
      <c r="E111" s="23" t="str">
        <f>IF(OR('erfüllte Leistungen'!E113=0,'erfüllte Leistungen'!E113="bitte auswählen"),"",'erfüllte Leistungen'!E113)</f>
        <v/>
      </c>
      <c r="F111" s="23" t="str">
        <f>IF(OR('erfüllte Leistungen'!F113=0,'erfüllte Leistungen'!F113="bitte auswählen"),"",'erfüllte Leistungen'!F113)</f>
        <v/>
      </c>
      <c r="G111" s="23" t="str">
        <f>IF(OR('erfüllte Leistungen'!G113=0,'erfüllte Leistungen'!G113="bitte auswählen"),"",'erfüllte Leistungen'!G113)</f>
        <v/>
      </c>
      <c r="H111" s="23" t="str">
        <f>IF(OR('erfüllte Leistungen'!H113=0,'erfüllte Leistungen'!H113="bitte auswählen"),"",'erfüllte Leistungen'!H113)</f>
        <v/>
      </c>
      <c r="I111" s="23" t="str">
        <f>IF(OR('erfüllte Leistungen'!I113=0,'erfüllte Leistungen'!I113="bitte auswählen"),"",'erfüllte Leistungen'!I113)</f>
        <v/>
      </c>
      <c r="J111" s="23" t="str">
        <f>IF(OR('erfüllte Leistungen'!J113=0,'erfüllte Leistungen'!J113="bitte auswählen"),"",'erfüllte Leistungen'!J113)</f>
        <v/>
      </c>
      <c r="K111" s="23" t="str">
        <f>IF(OR('erfüllte Leistungen'!K113=0,'erfüllte Leistungen'!K113="bitte auswählen"),"",'erfüllte Leistungen'!K113)</f>
        <v/>
      </c>
      <c r="L111" s="23" t="str">
        <f>IF(OR('erfüllte Leistungen'!L113=0,'erfüllte Leistungen'!L113="bitte auswählen"),"",'erfüllte Leistungen'!L113)</f>
        <v/>
      </c>
    </row>
    <row r="112" spans="3:12" x14ac:dyDescent="0.25">
      <c r="C112" s="23" t="str">
        <f>IF(OR('erfüllte Leistungen'!C114=0,'erfüllte Leistungen'!C114="bitte auswählen"),"",'erfüllte Leistungen'!C114)</f>
        <v/>
      </c>
      <c r="D112" s="23" t="str">
        <f>IF(OR('erfüllte Leistungen'!D114=0,'erfüllte Leistungen'!D114="bitte auswählen"),"",'erfüllte Leistungen'!D114)</f>
        <v/>
      </c>
      <c r="E112" s="23" t="str">
        <f>IF(OR('erfüllte Leistungen'!E114=0,'erfüllte Leistungen'!E114="bitte auswählen"),"",'erfüllte Leistungen'!E114)</f>
        <v/>
      </c>
      <c r="F112" s="23" t="str">
        <f>IF(OR('erfüllte Leistungen'!F114=0,'erfüllte Leistungen'!F114="bitte auswählen"),"",'erfüllte Leistungen'!F114)</f>
        <v/>
      </c>
      <c r="G112" s="23" t="str">
        <f>IF(OR('erfüllte Leistungen'!G114=0,'erfüllte Leistungen'!G114="bitte auswählen"),"",'erfüllte Leistungen'!G114)</f>
        <v/>
      </c>
      <c r="H112" s="23" t="str">
        <f>IF(OR('erfüllte Leistungen'!H114=0,'erfüllte Leistungen'!H114="bitte auswählen"),"",'erfüllte Leistungen'!H114)</f>
        <v/>
      </c>
      <c r="I112" s="23" t="str">
        <f>IF(OR('erfüllte Leistungen'!I114=0,'erfüllte Leistungen'!I114="bitte auswählen"),"",'erfüllte Leistungen'!I114)</f>
        <v/>
      </c>
      <c r="J112" s="23" t="str">
        <f>IF(OR('erfüllte Leistungen'!J114=0,'erfüllte Leistungen'!J114="bitte auswählen"),"",'erfüllte Leistungen'!J114)</f>
        <v/>
      </c>
      <c r="K112" s="23" t="str">
        <f>IF(OR('erfüllte Leistungen'!K114=0,'erfüllte Leistungen'!K114="bitte auswählen"),"",'erfüllte Leistungen'!K114)</f>
        <v/>
      </c>
      <c r="L112" s="23" t="str">
        <f>IF(OR('erfüllte Leistungen'!L114=0,'erfüllte Leistungen'!L114="bitte auswählen"),"",'erfüllte Leistungen'!L114)</f>
        <v/>
      </c>
    </row>
    <row r="113" spans="3:12" x14ac:dyDescent="0.25">
      <c r="C113" s="23" t="str">
        <f>IF(OR('erfüllte Leistungen'!C115=0,'erfüllte Leistungen'!C115="bitte auswählen"),"",'erfüllte Leistungen'!C115)</f>
        <v/>
      </c>
      <c r="D113" s="23" t="str">
        <f>IF(OR('erfüllte Leistungen'!D115=0,'erfüllte Leistungen'!D115="bitte auswählen"),"",'erfüllte Leistungen'!D115)</f>
        <v/>
      </c>
      <c r="E113" s="23" t="str">
        <f>IF(OR('erfüllte Leistungen'!E115=0,'erfüllte Leistungen'!E115="bitte auswählen"),"",'erfüllte Leistungen'!E115)</f>
        <v/>
      </c>
      <c r="F113" s="23" t="str">
        <f>IF(OR('erfüllte Leistungen'!F115=0,'erfüllte Leistungen'!F115="bitte auswählen"),"",'erfüllte Leistungen'!F115)</f>
        <v/>
      </c>
      <c r="G113" s="23" t="str">
        <f>IF(OR('erfüllte Leistungen'!G115=0,'erfüllte Leistungen'!G115="bitte auswählen"),"",'erfüllte Leistungen'!G115)</f>
        <v/>
      </c>
      <c r="H113" s="23" t="str">
        <f>IF(OR('erfüllte Leistungen'!H115=0,'erfüllte Leistungen'!H115="bitte auswählen"),"",'erfüllte Leistungen'!H115)</f>
        <v/>
      </c>
      <c r="I113" s="23" t="str">
        <f>IF(OR('erfüllte Leistungen'!I115=0,'erfüllte Leistungen'!I115="bitte auswählen"),"",'erfüllte Leistungen'!I115)</f>
        <v/>
      </c>
      <c r="J113" s="23" t="str">
        <f>IF(OR('erfüllte Leistungen'!J115=0,'erfüllte Leistungen'!J115="bitte auswählen"),"",'erfüllte Leistungen'!J115)</f>
        <v/>
      </c>
      <c r="K113" s="23" t="str">
        <f>IF(OR('erfüllte Leistungen'!K115=0,'erfüllte Leistungen'!K115="bitte auswählen"),"",'erfüllte Leistungen'!K115)</f>
        <v/>
      </c>
      <c r="L113" s="23" t="str">
        <f>IF(OR('erfüllte Leistungen'!L115=0,'erfüllte Leistungen'!L115="bitte auswählen"),"",'erfüllte Leistungen'!L115)</f>
        <v/>
      </c>
    </row>
    <row r="114" spans="3:12" x14ac:dyDescent="0.25">
      <c r="C114" s="23" t="str">
        <f>IF(OR('erfüllte Leistungen'!C116=0,'erfüllte Leistungen'!C116="bitte auswählen"),"",'erfüllte Leistungen'!C116)</f>
        <v/>
      </c>
      <c r="D114" s="23" t="str">
        <f>IF(OR('erfüllte Leistungen'!D116=0,'erfüllte Leistungen'!D116="bitte auswählen"),"",'erfüllte Leistungen'!D116)</f>
        <v/>
      </c>
      <c r="E114" s="23" t="str">
        <f>IF(OR('erfüllte Leistungen'!E116=0,'erfüllte Leistungen'!E116="bitte auswählen"),"",'erfüllte Leistungen'!E116)</f>
        <v/>
      </c>
      <c r="F114" s="23" t="str">
        <f>IF(OR('erfüllte Leistungen'!F116=0,'erfüllte Leistungen'!F116="bitte auswählen"),"",'erfüllte Leistungen'!F116)</f>
        <v/>
      </c>
      <c r="G114" s="23" t="str">
        <f>IF(OR('erfüllte Leistungen'!G116=0,'erfüllte Leistungen'!G116="bitte auswählen"),"",'erfüllte Leistungen'!G116)</f>
        <v/>
      </c>
      <c r="H114" s="23" t="str">
        <f>IF(OR('erfüllte Leistungen'!H116=0,'erfüllte Leistungen'!H116="bitte auswählen"),"",'erfüllte Leistungen'!H116)</f>
        <v/>
      </c>
      <c r="I114" s="23" t="str">
        <f>IF(OR('erfüllte Leistungen'!I116=0,'erfüllte Leistungen'!I116="bitte auswählen"),"",'erfüllte Leistungen'!I116)</f>
        <v/>
      </c>
      <c r="J114" s="23" t="str">
        <f>IF(OR('erfüllte Leistungen'!J116=0,'erfüllte Leistungen'!J116="bitte auswählen"),"",'erfüllte Leistungen'!J116)</f>
        <v/>
      </c>
      <c r="K114" s="23" t="str">
        <f>IF(OR('erfüllte Leistungen'!K116=0,'erfüllte Leistungen'!K116="bitte auswählen"),"",'erfüllte Leistungen'!K116)</f>
        <v/>
      </c>
      <c r="L114" s="23" t="str">
        <f>IF(OR('erfüllte Leistungen'!L116=0,'erfüllte Leistungen'!L116="bitte auswählen"),"",'erfüllte Leistungen'!L116)</f>
        <v/>
      </c>
    </row>
    <row r="115" spans="3:12" x14ac:dyDescent="0.25">
      <c r="C115" s="23" t="str">
        <f>IF(OR('erfüllte Leistungen'!C117=0,'erfüllte Leistungen'!C117="bitte auswählen"),"",'erfüllte Leistungen'!C117)</f>
        <v/>
      </c>
      <c r="D115" s="23" t="str">
        <f>IF(OR('erfüllte Leistungen'!D117=0,'erfüllte Leistungen'!D117="bitte auswählen"),"",'erfüllte Leistungen'!D117)</f>
        <v/>
      </c>
      <c r="E115" s="23" t="str">
        <f>IF(OR('erfüllte Leistungen'!E117=0,'erfüllte Leistungen'!E117="bitte auswählen"),"",'erfüllte Leistungen'!E117)</f>
        <v/>
      </c>
      <c r="F115" s="23" t="str">
        <f>IF(OR('erfüllte Leistungen'!F117=0,'erfüllte Leistungen'!F117="bitte auswählen"),"",'erfüllte Leistungen'!F117)</f>
        <v/>
      </c>
      <c r="G115" s="23" t="str">
        <f>IF(OR('erfüllte Leistungen'!G117=0,'erfüllte Leistungen'!G117="bitte auswählen"),"",'erfüllte Leistungen'!G117)</f>
        <v/>
      </c>
      <c r="H115" s="23" t="str">
        <f>IF(OR('erfüllte Leistungen'!H117=0,'erfüllte Leistungen'!H117="bitte auswählen"),"",'erfüllte Leistungen'!H117)</f>
        <v/>
      </c>
      <c r="I115" s="23" t="str">
        <f>IF(OR('erfüllte Leistungen'!I117=0,'erfüllte Leistungen'!I117="bitte auswählen"),"",'erfüllte Leistungen'!I117)</f>
        <v/>
      </c>
      <c r="J115" s="23" t="str">
        <f>IF(OR('erfüllte Leistungen'!J117=0,'erfüllte Leistungen'!J117="bitte auswählen"),"",'erfüllte Leistungen'!J117)</f>
        <v/>
      </c>
      <c r="K115" s="23" t="str">
        <f>IF(OR('erfüllte Leistungen'!K117=0,'erfüllte Leistungen'!K117="bitte auswählen"),"",'erfüllte Leistungen'!K117)</f>
        <v/>
      </c>
      <c r="L115" s="23" t="str">
        <f>IF(OR('erfüllte Leistungen'!L117=0,'erfüllte Leistungen'!L117="bitte auswählen"),"",'erfüllte Leistungen'!L117)</f>
        <v/>
      </c>
    </row>
    <row r="116" spans="3:12" x14ac:dyDescent="0.25">
      <c r="C116" s="23" t="str">
        <f>IF(OR('erfüllte Leistungen'!C118=0,'erfüllte Leistungen'!C118="bitte auswählen"),"",'erfüllte Leistungen'!C118)</f>
        <v/>
      </c>
      <c r="D116" s="23" t="str">
        <f>IF(OR('erfüllte Leistungen'!D118=0,'erfüllte Leistungen'!D118="bitte auswählen"),"",'erfüllte Leistungen'!D118)</f>
        <v/>
      </c>
      <c r="E116" s="23" t="str">
        <f>IF(OR('erfüllte Leistungen'!E118=0,'erfüllte Leistungen'!E118="bitte auswählen"),"",'erfüllte Leistungen'!E118)</f>
        <v/>
      </c>
      <c r="F116" s="23" t="str">
        <f>IF(OR('erfüllte Leistungen'!F118=0,'erfüllte Leistungen'!F118="bitte auswählen"),"",'erfüllte Leistungen'!F118)</f>
        <v/>
      </c>
      <c r="G116" s="23" t="str">
        <f>IF(OR('erfüllte Leistungen'!G118=0,'erfüllte Leistungen'!G118="bitte auswählen"),"",'erfüllte Leistungen'!G118)</f>
        <v/>
      </c>
      <c r="H116" s="23" t="str">
        <f>IF(OR('erfüllte Leistungen'!H118=0,'erfüllte Leistungen'!H118="bitte auswählen"),"",'erfüllte Leistungen'!H118)</f>
        <v/>
      </c>
      <c r="I116" s="23" t="str">
        <f>IF(OR('erfüllte Leistungen'!I118=0,'erfüllte Leistungen'!I118="bitte auswählen"),"",'erfüllte Leistungen'!I118)</f>
        <v/>
      </c>
      <c r="J116" s="23" t="str">
        <f>IF(OR('erfüllte Leistungen'!J118=0,'erfüllte Leistungen'!J118="bitte auswählen"),"",'erfüllte Leistungen'!J118)</f>
        <v/>
      </c>
      <c r="K116" s="23" t="str">
        <f>IF(OR('erfüllte Leistungen'!K118=0,'erfüllte Leistungen'!K118="bitte auswählen"),"",'erfüllte Leistungen'!K118)</f>
        <v/>
      </c>
      <c r="L116" s="23" t="str">
        <f>IF(OR('erfüllte Leistungen'!L118=0,'erfüllte Leistungen'!L118="bitte auswählen"),"",'erfüllte Leistungen'!L118)</f>
        <v/>
      </c>
    </row>
    <row r="117" spans="3:12" x14ac:dyDescent="0.25">
      <c r="C117" s="23" t="str">
        <f>IF(OR('erfüllte Leistungen'!C119=0,'erfüllte Leistungen'!C119="bitte auswählen"),"",'erfüllte Leistungen'!C119)</f>
        <v/>
      </c>
      <c r="D117" s="23" t="str">
        <f>IF(OR('erfüllte Leistungen'!D119=0,'erfüllte Leistungen'!D119="bitte auswählen"),"",'erfüllte Leistungen'!D119)</f>
        <v/>
      </c>
      <c r="E117" s="23" t="str">
        <f>IF(OR('erfüllte Leistungen'!E119=0,'erfüllte Leistungen'!E119="bitte auswählen"),"",'erfüllte Leistungen'!E119)</f>
        <v/>
      </c>
      <c r="F117" s="23" t="str">
        <f>IF(OR('erfüllte Leistungen'!F119=0,'erfüllte Leistungen'!F119="bitte auswählen"),"",'erfüllte Leistungen'!F119)</f>
        <v/>
      </c>
      <c r="G117" s="23" t="str">
        <f>IF(OR('erfüllte Leistungen'!G119=0,'erfüllte Leistungen'!G119="bitte auswählen"),"",'erfüllte Leistungen'!G119)</f>
        <v/>
      </c>
      <c r="H117" s="23" t="str">
        <f>IF(OR('erfüllte Leistungen'!H119=0,'erfüllte Leistungen'!H119="bitte auswählen"),"",'erfüllte Leistungen'!H119)</f>
        <v/>
      </c>
      <c r="I117" s="23" t="str">
        <f>IF(OR('erfüllte Leistungen'!I119=0,'erfüllte Leistungen'!I119="bitte auswählen"),"",'erfüllte Leistungen'!I119)</f>
        <v/>
      </c>
      <c r="J117" s="23" t="str">
        <f>IF(OR('erfüllte Leistungen'!J119=0,'erfüllte Leistungen'!J119="bitte auswählen"),"",'erfüllte Leistungen'!J119)</f>
        <v/>
      </c>
      <c r="K117" s="23" t="str">
        <f>IF(OR('erfüllte Leistungen'!K119=0,'erfüllte Leistungen'!K119="bitte auswählen"),"",'erfüllte Leistungen'!K119)</f>
        <v/>
      </c>
      <c r="L117" s="23" t="str">
        <f>IF(OR('erfüllte Leistungen'!L119=0,'erfüllte Leistungen'!L119="bitte auswählen"),"",'erfüllte Leistungen'!L119)</f>
        <v/>
      </c>
    </row>
    <row r="118" spans="3:12" x14ac:dyDescent="0.25">
      <c r="C118" s="23" t="str">
        <f>IF(OR('erfüllte Leistungen'!C120=0,'erfüllte Leistungen'!C120="bitte auswählen"),"",'erfüllte Leistungen'!C120)</f>
        <v/>
      </c>
      <c r="D118" s="23" t="str">
        <f>IF(OR('erfüllte Leistungen'!D120=0,'erfüllte Leistungen'!D120="bitte auswählen"),"",'erfüllte Leistungen'!D120)</f>
        <v/>
      </c>
      <c r="E118" s="23" t="str">
        <f>IF(OR('erfüllte Leistungen'!E120=0,'erfüllte Leistungen'!E120="bitte auswählen"),"",'erfüllte Leistungen'!E120)</f>
        <v/>
      </c>
      <c r="F118" s="23" t="str">
        <f>IF(OR('erfüllte Leistungen'!F120=0,'erfüllte Leistungen'!F120="bitte auswählen"),"",'erfüllte Leistungen'!F120)</f>
        <v/>
      </c>
      <c r="G118" s="23" t="str">
        <f>IF(OR('erfüllte Leistungen'!G120=0,'erfüllte Leistungen'!G120="bitte auswählen"),"",'erfüllte Leistungen'!G120)</f>
        <v/>
      </c>
      <c r="H118" s="23" t="str">
        <f>IF(OR('erfüllte Leistungen'!H120=0,'erfüllte Leistungen'!H120="bitte auswählen"),"",'erfüllte Leistungen'!H120)</f>
        <v/>
      </c>
      <c r="I118" s="23" t="str">
        <f>IF(OR('erfüllte Leistungen'!I120=0,'erfüllte Leistungen'!I120="bitte auswählen"),"",'erfüllte Leistungen'!I120)</f>
        <v/>
      </c>
      <c r="J118" s="23" t="str">
        <f>IF(OR('erfüllte Leistungen'!J120=0,'erfüllte Leistungen'!J120="bitte auswählen"),"",'erfüllte Leistungen'!J120)</f>
        <v/>
      </c>
      <c r="K118" s="23" t="str">
        <f>IF(OR('erfüllte Leistungen'!K120=0,'erfüllte Leistungen'!K120="bitte auswählen"),"",'erfüllte Leistungen'!K120)</f>
        <v/>
      </c>
      <c r="L118" s="23" t="str">
        <f>IF(OR('erfüllte Leistungen'!L120=0,'erfüllte Leistungen'!L120="bitte auswählen"),"",'erfüllte Leistungen'!L120)</f>
        <v/>
      </c>
    </row>
    <row r="119" spans="3:12" x14ac:dyDescent="0.25">
      <c r="C119" s="23" t="str">
        <f>IF(OR('erfüllte Leistungen'!C121=0,'erfüllte Leistungen'!C121="bitte auswählen"),"",'erfüllte Leistungen'!C121)</f>
        <v/>
      </c>
      <c r="D119" s="23" t="str">
        <f>IF(OR('erfüllte Leistungen'!D121=0,'erfüllte Leistungen'!D121="bitte auswählen"),"",'erfüllte Leistungen'!D121)</f>
        <v/>
      </c>
      <c r="E119" s="23" t="str">
        <f>IF(OR('erfüllte Leistungen'!E121=0,'erfüllte Leistungen'!E121="bitte auswählen"),"",'erfüllte Leistungen'!E121)</f>
        <v/>
      </c>
      <c r="F119" s="23" t="str">
        <f>IF(OR('erfüllte Leistungen'!F121=0,'erfüllte Leistungen'!F121="bitte auswählen"),"",'erfüllte Leistungen'!F121)</f>
        <v/>
      </c>
      <c r="G119" s="23" t="str">
        <f>IF(OR('erfüllte Leistungen'!G121=0,'erfüllte Leistungen'!G121="bitte auswählen"),"",'erfüllte Leistungen'!G121)</f>
        <v/>
      </c>
      <c r="H119" s="23" t="str">
        <f>IF(OR('erfüllte Leistungen'!H121=0,'erfüllte Leistungen'!H121="bitte auswählen"),"",'erfüllte Leistungen'!H121)</f>
        <v/>
      </c>
      <c r="I119" s="23" t="str">
        <f>IF(OR('erfüllte Leistungen'!I121=0,'erfüllte Leistungen'!I121="bitte auswählen"),"",'erfüllte Leistungen'!I121)</f>
        <v/>
      </c>
      <c r="J119" s="23" t="str">
        <f>IF(OR('erfüllte Leistungen'!J121=0,'erfüllte Leistungen'!J121="bitte auswählen"),"",'erfüllte Leistungen'!J121)</f>
        <v/>
      </c>
      <c r="K119" s="23" t="str">
        <f>IF(OR('erfüllte Leistungen'!K121=0,'erfüllte Leistungen'!K121="bitte auswählen"),"",'erfüllte Leistungen'!K121)</f>
        <v/>
      </c>
      <c r="L119" s="23" t="str">
        <f>IF(OR('erfüllte Leistungen'!L121=0,'erfüllte Leistungen'!L121="bitte auswählen"),"",'erfüllte Leistungen'!L121)</f>
        <v/>
      </c>
    </row>
    <row r="120" spans="3:12" x14ac:dyDescent="0.25">
      <c r="C120" s="23" t="str">
        <f>IF(OR('erfüllte Leistungen'!C122=0,'erfüllte Leistungen'!C122="bitte auswählen"),"",'erfüllte Leistungen'!C122)</f>
        <v/>
      </c>
      <c r="D120" s="23" t="str">
        <f>IF(OR('erfüllte Leistungen'!D122=0,'erfüllte Leistungen'!D122="bitte auswählen"),"",'erfüllte Leistungen'!D122)</f>
        <v/>
      </c>
      <c r="E120" s="23" t="str">
        <f>IF(OR('erfüllte Leistungen'!E122=0,'erfüllte Leistungen'!E122="bitte auswählen"),"",'erfüllte Leistungen'!E122)</f>
        <v/>
      </c>
      <c r="F120" s="23" t="str">
        <f>IF(OR('erfüllte Leistungen'!F122=0,'erfüllte Leistungen'!F122="bitte auswählen"),"",'erfüllte Leistungen'!F122)</f>
        <v/>
      </c>
      <c r="G120" s="23" t="str">
        <f>IF(OR('erfüllte Leistungen'!G122=0,'erfüllte Leistungen'!G122="bitte auswählen"),"",'erfüllte Leistungen'!G122)</f>
        <v/>
      </c>
      <c r="H120" s="23" t="str">
        <f>IF(OR('erfüllte Leistungen'!H122=0,'erfüllte Leistungen'!H122="bitte auswählen"),"",'erfüllte Leistungen'!H122)</f>
        <v/>
      </c>
      <c r="I120" s="23" t="str">
        <f>IF(OR('erfüllte Leistungen'!I122=0,'erfüllte Leistungen'!I122="bitte auswählen"),"",'erfüllte Leistungen'!I122)</f>
        <v/>
      </c>
      <c r="J120" s="23" t="str">
        <f>IF(OR('erfüllte Leistungen'!J122=0,'erfüllte Leistungen'!J122="bitte auswählen"),"",'erfüllte Leistungen'!J122)</f>
        <v/>
      </c>
      <c r="K120" s="23" t="str">
        <f>IF(OR('erfüllte Leistungen'!K122=0,'erfüllte Leistungen'!K122="bitte auswählen"),"",'erfüllte Leistungen'!K122)</f>
        <v/>
      </c>
      <c r="L120" s="23" t="str">
        <f>IF(OR('erfüllte Leistungen'!L122=0,'erfüllte Leistungen'!L122="bitte auswählen"),"",'erfüllte Leistungen'!L122)</f>
        <v/>
      </c>
    </row>
    <row r="121" spans="3:12" x14ac:dyDescent="0.25">
      <c r="C121" s="23" t="str">
        <f>IF(OR('erfüllte Leistungen'!C123=0,'erfüllte Leistungen'!C123="bitte auswählen"),"",'erfüllte Leistungen'!C123)</f>
        <v/>
      </c>
      <c r="D121" s="23" t="str">
        <f>IF(OR('erfüllte Leistungen'!D123=0,'erfüllte Leistungen'!D123="bitte auswählen"),"",'erfüllte Leistungen'!D123)</f>
        <v/>
      </c>
      <c r="E121" s="23" t="str">
        <f>IF(OR('erfüllte Leistungen'!E123=0,'erfüllte Leistungen'!E123="bitte auswählen"),"",'erfüllte Leistungen'!E123)</f>
        <v/>
      </c>
      <c r="F121" s="23" t="str">
        <f>IF(OR('erfüllte Leistungen'!F123=0,'erfüllte Leistungen'!F123="bitte auswählen"),"",'erfüllte Leistungen'!F123)</f>
        <v/>
      </c>
      <c r="G121" s="23" t="str">
        <f>IF(OR('erfüllte Leistungen'!G123=0,'erfüllte Leistungen'!G123="bitte auswählen"),"",'erfüllte Leistungen'!G123)</f>
        <v/>
      </c>
      <c r="H121" s="23" t="str">
        <f>IF(OR('erfüllte Leistungen'!H123=0,'erfüllte Leistungen'!H123="bitte auswählen"),"",'erfüllte Leistungen'!H123)</f>
        <v/>
      </c>
      <c r="I121" s="23" t="str">
        <f>IF(OR('erfüllte Leistungen'!I123=0,'erfüllte Leistungen'!I123="bitte auswählen"),"",'erfüllte Leistungen'!I123)</f>
        <v/>
      </c>
      <c r="J121" s="23" t="str">
        <f>IF(OR('erfüllte Leistungen'!J123=0,'erfüllte Leistungen'!J123="bitte auswählen"),"",'erfüllte Leistungen'!J123)</f>
        <v/>
      </c>
      <c r="K121" s="23" t="str">
        <f>IF(OR('erfüllte Leistungen'!K123=0,'erfüllte Leistungen'!K123="bitte auswählen"),"",'erfüllte Leistungen'!K123)</f>
        <v/>
      </c>
      <c r="L121" s="23" t="str">
        <f>IF(OR('erfüllte Leistungen'!L123=0,'erfüllte Leistungen'!L123="bitte auswählen"),"",'erfüllte Leistungen'!L123)</f>
        <v/>
      </c>
    </row>
    <row r="122" spans="3:12" x14ac:dyDescent="0.25">
      <c r="C122" s="23" t="str">
        <f>IF(OR('erfüllte Leistungen'!C124=0,'erfüllte Leistungen'!C124="bitte auswählen"),"",'erfüllte Leistungen'!C124)</f>
        <v/>
      </c>
      <c r="D122" s="23" t="str">
        <f>IF(OR('erfüllte Leistungen'!D124=0,'erfüllte Leistungen'!D124="bitte auswählen"),"",'erfüllte Leistungen'!D124)</f>
        <v/>
      </c>
      <c r="E122" s="23" t="str">
        <f>IF(OR('erfüllte Leistungen'!E124=0,'erfüllte Leistungen'!E124="bitte auswählen"),"",'erfüllte Leistungen'!E124)</f>
        <v/>
      </c>
      <c r="F122" s="23" t="str">
        <f>IF(OR('erfüllte Leistungen'!F124=0,'erfüllte Leistungen'!F124="bitte auswählen"),"",'erfüllte Leistungen'!F124)</f>
        <v/>
      </c>
      <c r="G122" s="23" t="str">
        <f>IF(OR('erfüllte Leistungen'!G124=0,'erfüllte Leistungen'!G124="bitte auswählen"),"",'erfüllte Leistungen'!G124)</f>
        <v/>
      </c>
      <c r="H122" s="23" t="str">
        <f>IF(OR('erfüllte Leistungen'!H124=0,'erfüllte Leistungen'!H124="bitte auswählen"),"",'erfüllte Leistungen'!H124)</f>
        <v/>
      </c>
      <c r="I122" s="23" t="str">
        <f>IF(OR('erfüllte Leistungen'!I124=0,'erfüllte Leistungen'!I124="bitte auswählen"),"",'erfüllte Leistungen'!I124)</f>
        <v/>
      </c>
      <c r="J122" s="23" t="str">
        <f>IF(OR('erfüllte Leistungen'!J124=0,'erfüllte Leistungen'!J124="bitte auswählen"),"",'erfüllte Leistungen'!J124)</f>
        <v/>
      </c>
      <c r="K122" s="23" t="str">
        <f>IF(OR('erfüllte Leistungen'!K124=0,'erfüllte Leistungen'!K124="bitte auswählen"),"",'erfüllte Leistungen'!K124)</f>
        <v/>
      </c>
      <c r="L122" s="23" t="str">
        <f>IF(OR('erfüllte Leistungen'!L124=0,'erfüllte Leistungen'!L124="bitte auswählen"),"",'erfüllte Leistungen'!L124)</f>
        <v/>
      </c>
    </row>
    <row r="123" spans="3:12" x14ac:dyDescent="0.25">
      <c r="C123" s="23" t="str">
        <f>IF(OR('erfüllte Leistungen'!C125=0,'erfüllte Leistungen'!C125="bitte auswählen"),"",'erfüllte Leistungen'!C125)</f>
        <v/>
      </c>
      <c r="D123" s="23" t="str">
        <f>IF(OR('erfüllte Leistungen'!D125=0,'erfüllte Leistungen'!D125="bitte auswählen"),"",'erfüllte Leistungen'!D125)</f>
        <v/>
      </c>
      <c r="E123" s="23" t="str">
        <f>IF(OR('erfüllte Leistungen'!E125=0,'erfüllte Leistungen'!E125="bitte auswählen"),"",'erfüllte Leistungen'!E125)</f>
        <v/>
      </c>
      <c r="F123" s="23" t="str">
        <f>IF(OR('erfüllte Leistungen'!F125=0,'erfüllte Leistungen'!F125="bitte auswählen"),"",'erfüllte Leistungen'!F125)</f>
        <v/>
      </c>
      <c r="G123" s="23" t="str">
        <f>IF(OR('erfüllte Leistungen'!G125=0,'erfüllte Leistungen'!G125="bitte auswählen"),"",'erfüllte Leistungen'!G125)</f>
        <v/>
      </c>
      <c r="H123" s="23" t="str">
        <f>IF(OR('erfüllte Leistungen'!H125=0,'erfüllte Leistungen'!H125="bitte auswählen"),"",'erfüllte Leistungen'!H125)</f>
        <v/>
      </c>
      <c r="I123" s="23" t="str">
        <f>IF(OR('erfüllte Leistungen'!I125=0,'erfüllte Leistungen'!I125="bitte auswählen"),"",'erfüllte Leistungen'!I125)</f>
        <v/>
      </c>
      <c r="J123" s="23" t="str">
        <f>IF(OR('erfüllte Leistungen'!J125=0,'erfüllte Leistungen'!J125="bitte auswählen"),"",'erfüllte Leistungen'!J125)</f>
        <v/>
      </c>
      <c r="K123" s="23" t="str">
        <f>IF(OR('erfüllte Leistungen'!K125=0,'erfüllte Leistungen'!K125="bitte auswählen"),"",'erfüllte Leistungen'!K125)</f>
        <v/>
      </c>
      <c r="L123" s="23" t="str">
        <f>IF(OR('erfüllte Leistungen'!L125=0,'erfüllte Leistungen'!L125="bitte auswählen"),"",'erfüllte Leistungen'!L125)</f>
        <v/>
      </c>
    </row>
    <row r="124" spans="3:12" x14ac:dyDescent="0.25">
      <c r="C124" s="23" t="str">
        <f>IF(OR('erfüllte Leistungen'!C126=0,'erfüllte Leistungen'!C126="bitte auswählen"),"",'erfüllte Leistungen'!C126)</f>
        <v/>
      </c>
      <c r="D124" s="23" t="str">
        <f>IF(OR('erfüllte Leistungen'!D126=0,'erfüllte Leistungen'!D126="bitte auswählen"),"",'erfüllte Leistungen'!D126)</f>
        <v/>
      </c>
      <c r="E124" s="23" t="str">
        <f>IF(OR('erfüllte Leistungen'!E126=0,'erfüllte Leistungen'!E126="bitte auswählen"),"",'erfüllte Leistungen'!E126)</f>
        <v/>
      </c>
      <c r="F124" s="23" t="str">
        <f>IF(OR('erfüllte Leistungen'!F126=0,'erfüllte Leistungen'!F126="bitte auswählen"),"",'erfüllte Leistungen'!F126)</f>
        <v/>
      </c>
      <c r="G124" s="23" t="str">
        <f>IF(OR('erfüllte Leistungen'!G126=0,'erfüllte Leistungen'!G126="bitte auswählen"),"",'erfüllte Leistungen'!G126)</f>
        <v/>
      </c>
      <c r="H124" s="23" t="str">
        <f>IF(OR('erfüllte Leistungen'!H126=0,'erfüllte Leistungen'!H126="bitte auswählen"),"",'erfüllte Leistungen'!H126)</f>
        <v/>
      </c>
      <c r="I124" s="23" t="str">
        <f>IF(OR('erfüllte Leistungen'!I126=0,'erfüllte Leistungen'!I126="bitte auswählen"),"",'erfüllte Leistungen'!I126)</f>
        <v/>
      </c>
      <c r="J124" s="23" t="str">
        <f>IF(OR('erfüllte Leistungen'!J126=0,'erfüllte Leistungen'!J126="bitte auswählen"),"",'erfüllte Leistungen'!J126)</f>
        <v/>
      </c>
      <c r="K124" s="23" t="str">
        <f>IF(OR('erfüllte Leistungen'!K126=0,'erfüllte Leistungen'!K126="bitte auswählen"),"",'erfüllte Leistungen'!K126)</f>
        <v/>
      </c>
      <c r="L124" s="23" t="str">
        <f>IF(OR('erfüllte Leistungen'!L126=0,'erfüllte Leistungen'!L126="bitte auswählen"),"",'erfüllte Leistungen'!L126)</f>
        <v/>
      </c>
    </row>
    <row r="125" spans="3:12" x14ac:dyDescent="0.25">
      <c r="C125" s="23" t="str">
        <f>IF(OR('erfüllte Leistungen'!C127=0,'erfüllte Leistungen'!C127="bitte auswählen"),"",'erfüllte Leistungen'!C127)</f>
        <v/>
      </c>
      <c r="D125" s="23" t="str">
        <f>IF(OR('erfüllte Leistungen'!D127=0,'erfüllte Leistungen'!D127="bitte auswählen"),"",'erfüllte Leistungen'!D127)</f>
        <v/>
      </c>
      <c r="E125" s="23" t="str">
        <f>IF(OR('erfüllte Leistungen'!E127=0,'erfüllte Leistungen'!E127="bitte auswählen"),"",'erfüllte Leistungen'!E127)</f>
        <v/>
      </c>
      <c r="F125" s="23" t="str">
        <f>IF(OR('erfüllte Leistungen'!F127=0,'erfüllte Leistungen'!F127="bitte auswählen"),"",'erfüllte Leistungen'!F127)</f>
        <v/>
      </c>
      <c r="G125" s="23" t="str">
        <f>IF(OR('erfüllte Leistungen'!G127=0,'erfüllte Leistungen'!G127="bitte auswählen"),"",'erfüllte Leistungen'!G127)</f>
        <v/>
      </c>
      <c r="H125" s="23" t="str">
        <f>IF(OR('erfüllte Leistungen'!H127=0,'erfüllte Leistungen'!H127="bitte auswählen"),"",'erfüllte Leistungen'!H127)</f>
        <v/>
      </c>
      <c r="I125" s="23" t="str">
        <f>IF(OR('erfüllte Leistungen'!I127=0,'erfüllte Leistungen'!I127="bitte auswählen"),"",'erfüllte Leistungen'!I127)</f>
        <v/>
      </c>
      <c r="J125" s="23" t="str">
        <f>IF(OR('erfüllte Leistungen'!J127=0,'erfüllte Leistungen'!J127="bitte auswählen"),"",'erfüllte Leistungen'!J127)</f>
        <v/>
      </c>
      <c r="K125" s="23" t="str">
        <f>IF(OR('erfüllte Leistungen'!K127=0,'erfüllte Leistungen'!K127="bitte auswählen"),"",'erfüllte Leistungen'!K127)</f>
        <v/>
      </c>
      <c r="L125" s="23" t="str">
        <f>IF(OR('erfüllte Leistungen'!L127=0,'erfüllte Leistungen'!L127="bitte auswählen"),"",'erfüllte Leistungen'!L127)</f>
        <v/>
      </c>
    </row>
    <row r="126" spans="3:12" x14ac:dyDescent="0.25">
      <c r="C126" s="23" t="str">
        <f>IF(OR('erfüllte Leistungen'!C128=0,'erfüllte Leistungen'!C128="bitte auswählen"),"",'erfüllte Leistungen'!C128)</f>
        <v/>
      </c>
      <c r="D126" s="23" t="str">
        <f>IF(OR('erfüllte Leistungen'!D128=0,'erfüllte Leistungen'!D128="bitte auswählen"),"",'erfüllte Leistungen'!D128)</f>
        <v/>
      </c>
      <c r="E126" s="23" t="str">
        <f>IF(OR('erfüllte Leistungen'!E128=0,'erfüllte Leistungen'!E128="bitte auswählen"),"",'erfüllte Leistungen'!E128)</f>
        <v/>
      </c>
      <c r="F126" s="23" t="str">
        <f>IF(OR('erfüllte Leistungen'!F128=0,'erfüllte Leistungen'!F128="bitte auswählen"),"",'erfüllte Leistungen'!F128)</f>
        <v/>
      </c>
      <c r="G126" s="23" t="str">
        <f>IF(OR('erfüllte Leistungen'!G128=0,'erfüllte Leistungen'!G128="bitte auswählen"),"",'erfüllte Leistungen'!G128)</f>
        <v/>
      </c>
      <c r="H126" s="23" t="str">
        <f>IF(OR('erfüllte Leistungen'!H128=0,'erfüllte Leistungen'!H128="bitte auswählen"),"",'erfüllte Leistungen'!H128)</f>
        <v/>
      </c>
      <c r="I126" s="23" t="str">
        <f>IF(OR('erfüllte Leistungen'!I128=0,'erfüllte Leistungen'!I128="bitte auswählen"),"",'erfüllte Leistungen'!I128)</f>
        <v/>
      </c>
      <c r="J126" s="23" t="str">
        <f>IF(OR('erfüllte Leistungen'!J128=0,'erfüllte Leistungen'!J128="bitte auswählen"),"",'erfüllte Leistungen'!J128)</f>
        <v/>
      </c>
      <c r="K126" s="23" t="str">
        <f>IF(OR('erfüllte Leistungen'!K128=0,'erfüllte Leistungen'!K128="bitte auswählen"),"",'erfüllte Leistungen'!K128)</f>
        <v/>
      </c>
      <c r="L126" s="23" t="str">
        <f>IF(OR('erfüllte Leistungen'!L128=0,'erfüllte Leistungen'!L128="bitte auswählen"),"",'erfüllte Leistungen'!L128)</f>
        <v/>
      </c>
    </row>
    <row r="127" spans="3:12" x14ac:dyDescent="0.25">
      <c r="C127" s="23" t="str">
        <f>IF(OR('erfüllte Leistungen'!C129=0,'erfüllte Leistungen'!C129="bitte auswählen"),"",'erfüllte Leistungen'!C129)</f>
        <v/>
      </c>
      <c r="D127" s="23" t="str">
        <f>IF(OR('erfüllte Leistungen'!D129=0,'erfüllte Leistungen'!D129="bitte auswählen"),"",'erfüllte Leistungen'!D129)</f>
        <v/>
      </c>
      <c r="E127" s="23" t="str">
        <f>IF(OR('erfüllte Leistungen'!E129=0,'erfüllte Leistungen'!E129="bitte auswählen"),"",'erfüllte Leistungen'!E129)</f>
        <v/>
      </c>
      <c r="F127" s="23" t="str">
        <f>IF(OR('erfüllte Leistungen'!F129=0,'erfüllte Leistungen'!F129="bitte auswählen"),"",'erfüllte Leistungen'!F129)</f>
        <v/>
      </c>
      <c r="G127" s="23" t="str">
        <f>IF(OR('erfüllte Leistungen'!G129=0,'erfüllte Leistungen'!G129="bitte auswählen"),"",'erfüllte Leistungen'!G129)</f>
        <v/>
      </c>
      <c r="H127" s="23" t="str">
        <f>IF(OR('erfüllte Leistungen'!H129=0,'erfüllte Leistungen'!H129="bitte auswählen"),"",'erfüllte Leistungen'!H129)</f>
        <v/>
      </c>
      <c r="I127" s="23" t="str">
        <f>IF(OR('erfüllte Leistungen'!I129=0,'erfüllte Leistungen'!I129="bitte auswählen"),"",'erfüllte Leistungen'!I129)</f>
        <v/>
      </c>
      <c r="J127" s="23" t="str">
        <f>IF(OR('erfüllte Leistungen'!J129=0,'erfüllte Leistungen'!J129="bitte auswählen"),"",'erfüllte Leistungen'!J129)</f>
        <v/>
      </c>
      <c r="K127" s="23" t="str">
        <f>IF(OR('erfüllte Leistungen'!K129=0,'erfüllte Leistungen'!K129="bitte auswählen"),"",'erfüllte Leistungen'!K129)</f>
        <v/>
      </c>
      <c r="L127" s="23" t="str">
        <f>IF(OR('erfüllte Leistungen'!L129=0,'erfüllte Leistungen'!L129="bitte auswählen"),"",'erfüllte Leistungen'!L129)</f>
        <v/>
      </c>
    </row>
    <row r="128" spans="3:12" x14ac:dyDescent="0.25">
      <c r="C128" s="23" t="str">
        <f>IF(OR('erfüllte Leistungen'!C130=0,'erfüllte Leistungen'!C130="bitte auswählen"),"",'erfüllte Leistungen'!C130)</f>
        <v/>
      </c>
      <c r="D128" s="23" t="str">
        <f>IF(OR('erfüllte Leistungen'!D130=0,'erfüllte Leistungen'!D130="bitte auswählen"),"",'erfüllte Leistungen'!D130)</f>
        <v/>
      </c>
      <c r="E128" s="23" t="str">
        <f>IF(OR('erfüllte Leistungen'!E130=0,'erfüllte Leistungen'!E130="bitte auswählen"),"",'erfüllte Leistungen'!E130)</f>
        <v/>
      </c>
      <c r="F128" s="23" t="str">
        <f>IF(OR('erfüllte Leistungen'!F130=0,'erfüllte Leistungen'!F130="bitte auswählen"),"",'erfüllte Leistungen'!F130)</f>
        <v/>
      </c>
      <c r="G128" s="23" t="str">
        <f>IF(OR('erfüllte Leistungen'!G130=0,'erfüllte Leistungen'!G130="bitte auswählen"),"",'erfüllte Leistungen'!G130)</f>
        <v/>
      </c>
      <c r="H128" s="23" t="str">
        <f>IF(OR('erfüllte Leistungen'!H130=0,'erfüllte Leistungen'!H130="bitte auswählen"),"",'erfüllte Leistungen'!H130)</f>
        <v/>
      </c>
      <c r="I128" s="23" t="str">
        <f>IF(OR('erfüllte Leistungen'!I130=0,'erfüllte Leistungen'!I130="bitte auswählen"),"",'erfüllte Leistungen'!I130)</f>
        <v/>
      </c>
      <c r="J128" s="23" t="str">
        <f>IF(OR('erfüllte Leistungen'!J130=0,'erfüllte Leistungen'!J130="bitte auswählen"),"",'erfüllte Leistungen'!J130)</f>
        <v/>
      </c>
      <c r="K128" s="23" t="str">
        <f>IF(OR('erfüllte Leistungen'!K130=0,'erfüllte Leistungen'!K130="bitte auswählen"),"",'erfüllte Leistungen'!K130)</f>
        <v/>
      </c>
      <c r="L128" s="23" t="str">
        <f>IF(OR('erfüllte Leistungen'!L130=0,'erfüllte Leistungen'!L130="bitte auswählen"),"",'erfüllte Leistungen'!L130)</f>
        <v/>
      </c>
    </row>
    <row r="129" spans="3:12" x14ac:dyDescent="0.25">
      <c r="C129" s="23" t="str">
        <f>IF(OR('erfüllte Leistungen'!C131=0,'erfüllte Leistungen'!C131="bitte auswählen"),"",'erfüllte Leistungen'!C131)</f>
        <v/>
      </c>
      <c r="D129" s="23" t="str">
        <f>IF(OR('erfüllte Leistungen'!D131=0,'erfüllte Leistungen'!D131="bitte auswählen"),"",'erfüllte Leistungen'!D131)</f>
        <v/>
      </c>
      <c r="E129" s="23" t="str">
        <f>IF(OR('erfüllte Leistungen'!E131=0,'erfüllte Leistungen'!E131="bitte auswählen"),"",'erfüllte Leistungen'!E131)</f>
        <v/>
      </c>
      <c r="F129" s="23" t="str">
        <f>IF(OR('erfüllte Leistungen'!F131=0,'erfüllte Leistungen'!F131="bitte auswählen"),"",'erfüllte Leistungen'!F131)</f>
        <v/>
      </c>
      <c r="G129" s="23" t="str">
        <f>IF(OR('erfüllte Leistungen'!G131=0,'erfüllte Leistungen'!G131="bitte auswählen"),"",'erfüllte Leistungen'!G131)</f>
        <v/>
      </c>
      <c r="H129" s="23" t="str">
        <f>IF(OR('erfüllte Leistungen'!H131=0,'erfüllte Leistungen'!H131="bitte auswählen"),"",'erfüllte Leistungen'!H131)</f>
        <v/>
      </c>
      <c r="I129" s="23" t="str">
        <f>IF(OR('erfüllte Leistungen'!I131=0,'erfüllte Leistungen'!I131="bitte auswählen"),"",'erfüllte Leistungen'!I131)</f>
        <v/>
      </c>
      <c r="J129" s="23" t="str">
        <f>IF(OR('erfüllte Leistungen'!J131=0,'erfüllte Leistungen'!J131="bitte auswählen"),"",'erfüllte Leistungen'!J131)</f>
        <v/>
      </c>
      <c r="K129" s="23" t="str">
        <f>IF(OR('erfüllte Leistungen'!K131=0,'erfüllte Leistungen'!K131="bitte auswählen"),"",'erfüllte Leistungen'!K131)</f>
        <v/>
      </c>
      <c r="L129" s="23" t="str">
        <f>IF(OR('erfüllte Leistungen'!L131=0,'erfüllte Leistungen'!L131="bitte auswählen"),"",'erfüllte Leistungen'!L131)</f>
        <v/>
      </c>
    </row>
    <row r="130" spans="3:12" x14ac:dyDescent="0.25">
      <c r="C130" s="23" t="str">
        <f>IF(OR('erfüllte Leistungen'!C132=0,'erfüllte Leistungen'!C132="bitte auswählen"),"",'erfüllte Leistungen'!C132)</f>
        <v/>
      </c>
      <c r="D130" s="23" t="str">
        <f>IF(OR('erfüllte Leistungen'!D132=0,'erfüllte Leistungen'!D132="bitte auswählen"),"",'erfüllte Leistungen'!D132)</f>
        <v/>
      </c>
      <c r="E130" s="23" t="str">
        <f>IF(OR('erfüllte Leistungen'!E132=0,'erfüllte Leistungen'!E132="bitte auswählen"),"",'erfüllte Leistungen'!E132)</f>
        <v/>
      </c>
      <c r="F130" s="23" t="str">
        <f>IF(OR('erfüllte Leistungen'!F132=0,'erfüllte Leistungen'!F132="bitte auswählen"),"",'erfüllte Leistungen'!F132)</f>
        <v/>
      </c>
      <c r="G130" s="23" t="str">
        <f>IF(OR('erfüllte Leistungen'!G132=0,'erfüllte Leistungen'!G132="bitte auswählen"),"",'erfüllte Leistungen'!G132)</f>
        <v/>
      </c>
      <c r="H130" s="23" t="str">
        <f>IF(OR('erfüllte Leistungen'!H132=0,'erfüllte Leistungen'!H132="bitte auswählen"),"",'erfüllte Leistungen'!H132)</f>
        <v/>
      </c>
      <c r="I130" s="23" t="str">
        <f>IF(OR('erfüllte Leistungen'!I132=0,'erfüllte Leistungen'!I132="bitte auswählen"),"",'erfüllte Leistungen'!I132)</f>
        <v/>
      </c>
      <c r="J130" s="23" t="str">
        <f>IF(OR('erfüllte Leistungen'!J132=0,'erfüllte Leistungen'!J132="bitte auswählen"),"",'erfüllte Leistungen'!J132)</f>
        <v/>
      </c>
      <c r="K130" s="23" t="str">
        <f>IF(OR('erfüllte Leistungen'!K132=0,'erfüllte Leistungen'!K132="bitte auswählen"),"",'erfüllte Leistungen'!K132)</f>
        <v/>
      </c>
      <c r="L130" s="23" t="str">
        <f>IF(OR('erfüllte Leistungen'!L132=0,'erfüllte Leistungen'!L132="bitte auswählen"),"",'erfüllte Leistungen'!L132)</f>
        <v/>
      </c>
    </row>
    <row r="131" spans="3:12" x14ac:dyDescent="0.25">
      <c r="C131" s="23" t="str">
        <f>IF(OR('erfüllte Leistungen'!C133=0,'erfüllte Leistungen'!C133="bitte auswählen"),"",'erfüllte Leistungen'!C133)</f>
        <v/>
      </c>
      <c r="D131" s="23" t="str">
        <f>IF(OR('erfüllte Leistungen'!D133=0,'erfüllte Leistungen'!D133="bitte auswählen"),"",'erfüllte Leistungen'!D133)</f>
        <v/>
      </c>
      <c r="E131" s="23" t="str">
        <f>IF(OR('erfüllte Leistungen'!E133=0,'erfüllte Leistungen'!E133="bitte auswählen"),"",'erfüllte Leistungen'!E133)</f>
        <v/>
      </c>
      <c r="F131" s="23" t="str">
        <f>IF(OR('erfüllte Leistungen'!F133=0,'erfüllte Leistungen'!F133="bitte auswählen"),"",'erfüllte Leistungen'!F133)</f>
        <v/>
      </c>
      <c r="G131" s="23" t="str">
        <f>IF(OR('erfüllte Leistungen'!G133=0,'erfüllte Leistungen'!G133="bitte auswählen"),"",'erfüllte Leistungen'!G133)</f>
        <v/>
      </c>
      <c r="H131" s="23" t="str">
        <f>IF(OR('erfüllte Leistungen'!H133=0,'erfüllte Leistungen'!H133="bitte auswählen"),"",'erfüllte Leistungen'!H133)</f>
        <v/>
      </c>
      <c r="I131" s="23" t="str">
        <f>IF(OR('erfüllte Leistungen'!I133=0,'erfüllte Leistungen'!I133="bitte auswählen"),"",'erfüllte Leistungen'!I133)</f>
        <v/>
      </c>
      <c r="J131" s="23" t="str">
        <f>IF(OR('erfüllte Leistungen'!J133=0,'erfüllte Leistungen'!J133="bitte auswählen"),"",'erfüllte Leistungen'!J133)</f>
        <v/>
      </c>
      <c r="K131" s="23" t="str">
        <f>IF(OR('erfüllte Leistungen'!K133=0,'erfüllte Leistungen'!K133="bitte auswählen"),"",'erfüllte Leistungen'!K133)</f>
        <v/>
      </c>
      <c r="L131" s="23" t="str">
        <f>IF(OR('erfüllte Leistungen'!L133=0,'erfüllte Leistungen'!L133="bitte auswählen"),"",'erfüllte Leistungen'!L133)</f>
        <v/>
      </c>
    </row>
    <row r="132" spans="3:12" x14ac:dyDescent="0.25">
      <c r="C132" s="23" t="str">
        <f>IF(OR('erfüllte Leistungen'!C134=0,'erfüllte Leistungen'!C134="bitte auswählen"),"",'erfüllte Leistungen'!C134)</f>
        <v/>
      </c>
      <c r="D132" s="23" t="str">
        <f>IF(OR('erfüllte Leistungen'!D134=0,'erfüllte Leistungen'!D134="bitte auswählen"),"",'erfüllte Leistungen'!D134)</f>
        <v/>
      </c>
      <c r="E132" s="23" t="str">
        <f>IF(OR('erfüllte Leistungen'!E134=0,'erfüllte Leistungen'!E134="bitte auswählen"),"",'erfüllte Leistungen'!E134)</f>
        <v/>
      </c>
      <c r="F132" s="23" t="str">
        <f>IF(OR('erfüllte Leistungen'!F134=0,'erfüllte Leistungen'!F134="bitte auswählen"),"",'erfüllte Leistungen'!F134)</f>
        <v/>
      </c>
      <c r="G132" s="23" t="str">
        <f>IF(OR('erfüllte Leistungen'!G134=0,'erfüllte Leistungen'!G134="bitte auswählen"),"",'erfüllte Leistungen'!G134)</f>
        <v/>
      </c>
      <c r="H132" s="23" t="str">
        <f>IF(OR('erfüllte Leistungen'!H134=0,'erfüllte Leistungen'!H134="bitte auswählen"),"",'erfüllte Leistungen'!H134)</f>
        <v/>
      </c>
      <c r="I132" s="23" t="str">
        <f>IF(OR('erfüllte Leistungen'!I134=0,'erfüllte Leistungen'!I134="bitte auswählen"),"",'erfüllte Leistungen'!I134)</f>
        <v/>
      </c>
      <c r="J132" s="23" t="str">
        <f>IF(OR('erfüllte Leistungen'!J134=0,'erfüllte Leistungen'!J134="bitte auswählen"),"",'erfüllte Leistungen'!J134)</f>
        <v/>
      </c>
      <c r="K132" s="23" t="str">
        <f>IF(OR('erfüllte Leistungen'!K134=0,'erfüllte Leistungen'!K134="bitte auswählen"),"",'erfüllte Leistungen'!K134)</f>
        <v/>
      </c>
      <c r="L132" s="23" t="str">
        <f>IF(OR('erfüllte Leistungen'!L134=0,'erfüllte Leistungen'!L134="bitte auswählen"),"",'erfüllte Leistungen'!L134)</f>
        <v/>
      </c>
    </row>
    <row r="133" spans="3:12" x14ac:dyDescent="0.25">
      <c r="C133" s="23" t="str">
        <f>IF(OR('erfüllte Leistungen'!C135=0,'erfüllte Leistungen'!C135="bitte auswählen"),"",'erfüllte Leistungen'!C135)</f>
        <v/>
      </c>
      <c r="D133" s="23" t="str">
        <f>IF(OR('erfüllte Leistungen'!D135=0,'erfüllte Leistungen'!D135="bitte auswählen"),"",'erfüllte Leistungen'!D135)</f>
        <v/>
      </c>
      <c r="E133" s="23" t="str">
        <f>IF(OR('erfüllte Leistungen'!E135=0,'erfüllte Leistungen'!E135="bitte auswählen"),"",'erfüllte Leistungen'!E135)</f>
        <v/>
      </c>
      <c r="F133" s="23" t="str">
        <f>IF(OR('erfüllte Leistungen'!F135=0,'erfüllte Leistungen'!F135="bitte auswählen"),"",'erfüllte Leistungen'!F135)</f>
        <v/>
      </c>
      <c r="G133" s="23" t="str">
        <f>IF(OR('erfüllte Leistungen'!G135=0,'erfüllte Leistungen'!G135="bitte auswählen"),"",'erfüllte Leistungen'!G135)</f>
        <v/>
      </c>
      <c r="H133" s="23" t="str">
        <f>IF(OR('erfüllte Leistungen'!H135=0,'erfüllte Leistungen'!H135="bitte auswählen"),"",'erfüllte Leistungen'!H135)</f>
        <v/>
      </c>
      <c r="I133" s="23" t="str">
        <f>IF(OR('erfüllte Leistungen'!I135=0,'erfüllte Leistungen'!I135="bitte auswählen"),"",'erfüllte Leistungen'!I135)</f>
        <v/>
      </c>
      <c r="J133" s="23" t="str">
        <f>IF(OR('erfüllte Leistungen'!J135=0,'erfüllte Leistungen'!J135="bitte auswählen"),"",'erfüllte Leistungen'!J135)</f>
        <v/>
      </c>
      <c r="K133" s="23" t="str">
        <f>IF(OR('erfüllte Leistungen'!K135=0,'erfüllte Leistungen'!K135="bitte auswählen"),"",'erfüllte Leistungen'!K135)</f>
        <v/>
      </c>
      <c r="L133" s="23" t="str">
        <f>IF(OR('erfüllte Leistungen'!L135=0,'erfüllte Leistungen'!L135="bitte auswählen"),"",'erfüllte Leistungen'!L135)</f>
        <v/>
      </c>
    </row>
    <row r="134" spans="3:12" x14ac:dyDescent="0.25">
      <c r="C134" s="23" t="str">
        <f>IF(OR('erfüllte Leistungen'!C136=0,'erfüllte Leistungen'!C136="bitte auswählen"),"",'erfüllte Leistungen'!C136)</f>
        <v/>
      </c>
      <c r="D134" s="23" t="str">
        <f>IF(OR('erfüllte Leistungen'!D136=0,'erfüllte Leistungen'!D136="bitte auswählen"),"",'erfüllte Leistungen'!D136)</f>
        <v/>
      </c>
      <c r="E134" s="23" t="str">
        <f>IF(OR('erfüllte Leistungen'!E136=0,'erfüllte Leistungen'!E136="bitte auswählen"),"",'erfüllte Leistungen'!E136)</f>
        <v/>
      </c>
      <c r="F134" s="23" t="str">
        <f>IF(OR('erfüllte Leistungen'!F136=0,'erfüllte Leistungen'!F136="bitte auswählen"),"",'erfüllte Leistungen'!F136)</f>
        <v/>
      </c>
      <c r="G134" s="23" t="str">
        <f>IF(OR('erfüllte Leistungen'!G136=0,'erfüllte Leistungen'!G136="bitte auswählen"),"",'erfüllte Leistungen'!G136)</f>
        <v/>
      </c>
      <c r="H134" s="23" t="str">
        <f>IF(OR('erfüllte Leistungen'!H136=0,'erfüllte Leistungen'!H136="bitte auswählen"),"",'erfüllte Leistungen'!H136)</f>
        <v/>
      </c>
      <c r="I134" s="23" t="str">
        <f>IF(OR('erfüllte Leistungen'!I136=0,'erfüllte Leistungen'!I136="bitte auswählen"),"",'erfüllte Leistungen'!I136)</f>
        <v/>
      </c>
      <c r="J134" s="23" t="str">
        <f>IF(OR('erfüllte Leistungen'!J136=0,'erfüllte Leistungen'!J136="bitte auswählen"),"",'erfüllte Leistungen'!J136)</f>
        <v/>
      </c>
      <c r="K134" s="23" t="str">
        <f>IF(OR('erfüllte Leistungen'!K136=0,'erfüllte Leistungen'!K136="bitte auswählen"),"",'erfüllte Leistungen'!K136)</f>
        <v/>
      </c>
      <c r="L134" s="23" t="str">
        <f>IF(OR('erfüllte Leistungen'!L136=0,'erfüllte Leistungen'!L136="bitte auswählen"),"",'erfüllte Leistungen'!L136)</f>
        <v/>
      </c>
    </row>
    <row r="135" spans="3:12" x14ac:dyDescent="0.25">
      <c r="C135" s="23" t="str">
        <f>IF(OR('erfüllte Leistungen'!C137=0,'erfüllte Leistungen'!C137="bitte auswählen"),"",'erfüllte Leistungen'!C137)</f>
        <v/>
      </c>
      <c r="D135" s="23" t="str">
        <f>IF(OR('erfüllte Leistungen'!D137=0,'erfüllte Leistungen'!D137="bitte auswählen"),"",'erfüllte Leistungen'!D137)</f>
        <v/>
      </c>
      <c r="E135" s="23" t="str">
        <f>IF(OR('erfüllte Leistungen'!E137=0,'erfüllte Leistungen'!E137="bitte auswählen"),"",'erfüllte Leistungen'!E137)</f>
        <v/>
      </c>
      <c r="F135" s="23" t="str">
        <f>IF(OR('erfüllte Leistungen'!F137=0,'erfüllte Leistungen'!F137="bitte auswählen"),"",'erfüllte Leistungen'!F137)</f>
        <v/>
      </c>
      <c r="G135" s="23" t="str">
        <f>IF(OR('erfüllte Leistungen'!G137=0,'erfüllte Leistungen'!G137="bitte auswählen"),"",'erfüllte Leistungen'!G137)</f>
        <v/>
      </c>
      <c r="H135" s="23" t="str">
        <f>IF(OR('erfüllte Leistungen'!H137=0,'erfüllte Leistungen'!H137="bitte auswählen"),"",'erfüllte Leistungen'!H137)</f>
        <v/>
      </c>
      <c r="I135" s="23" t="str">
        <f>IF(OR('erfüllte Leistungen'!I137=0,'erfüllte Leistungen'!I137="bitte auswählen"),"",'erfüllte Leistungen'!I137)</f>
        <v/>
      </c>
      <c r="J135" s="23" t="str">
        <f>IF(OR('erfüllte Leistungen'!J137=0,'erfüllte Leistungen'!J137="bitte auswählen"),"",'erfüllte Leistungen'!J137)</f>
        <v/>
      </c>
      <c r="K135" s="23" t="str">
        <f>IF(OR('erfüllte Leistungen'!K137=0,'erfüllte Leistungen'!K137="bitte auswählen"),"",'erfüllte Leistungen'!K137)</f>
        <v/>
      </c>
      <c r="L135" s="23" t="str">
        <f>IF(OR('erfüllte Leistungen'!L137=0,'erfüllte Leistungen'!L137="bitte auswählen"),"",'erfüllte Leistungen'!L137)</f>
        <v/>
      </c>
    </row>
    <row r="136" spans="3:12" x14ac:dyDescent="0.25">
      <c r="C136" s="23" t="str">
        <f>IF(OR('erfüllte Leistungen'!C138=0,'erfüllte Leistungen'!C138="bitte auswählen"),"",'erfüllte Leistungen'!C138)</f>
        <v/>
      </c>
      <c r="D136" s="23" t="str">
        <f>IF(OR('erfüllte Leistungen'!D138=0,'erfüllte Leistungen'!D138="bitte auswählen"),"",'erfüllte Leistungen'!D138)</f>
        <v/>
      </c>
      <c r="E136" s="23" t="str">
        <f>IF(OR('erfüllte Leistungen'!E138=0,'erfüllte Leistungen'!E138="bitte auswählen"),"",'erfüllte Leistungen'!E138)</f>
        <v/>
      </c>
      <c r="F136" s="23" t="str">
        <f>IF(OR('erfüllte Leistungen'!F138=0,'erfüllte Leistungen'!F138="bitte auswählen"),"",'erfüllte Leistungen'!F138)</f>
        <v/>
      </c>
      <c r="G136" s="23" t="str">
        <f>IF(OR('erfüllte Leistungen'!G138=0,'erfüllte Leistungen'!G138="bitte auswählen"),"",'erfüllte Leistungen'!G138)</f>
        <v/>
      </c>
      <c r="H136" s="23" t="str">
        <f>IF(OR('erfüllte Leistungen'!H138=0,'erfüllte Leistungen'!H138="bitte auswählen"),"",'erfüllte Leistungen'!H138)</f>
        <v/>
      </c>
      <c r="I136" s="23" t="str">
        <f>IF(OR('erfüllte Leistungen'!I138=0,'erfüllte Leistungen'!I138="bitte auswählen"),"",'erfüllte Leistungen'!I138)</f>
        <v/>
      </c>
      <c r="J136" s="23" t="str">
        <f>IF(OR('erfüllte Leistungen'!J138=0,'erfüllte Leistungen'!J138="bitte auswählen"),"",'erfüllte Leistungen'!J138)</f>
        <v/>
      </c>
      <c r="K136" s="23" t="str">
        <f>IF(OR('erfüllte Leistungen'!K138=0,'erfüllte Leistungen'!K138="bitte auswählen"),"",'erfüllte Leistungen'!K138)</f>
        <v/>
      </c>
      <c r="L136" s="23" t="str">
        <f>IF(OR('erfüllte Leistungen'!L138=0,'erfüllte Leistungen'!L138="bitte auswählen"),"",'erfüllte Leistungen'!L138)</f>
        <v/>
      </c>
    </row>
    <row r="137" spans="3:12" x14ac:dyDescent="0.25">
      <c r="C137" s="23" t="str">
        <f>IF(OR('erfüllte Leistungen'!C139=0,'erfüllte Leistungen'!C139="bitte auswählen"),"",'erfüllte Leistungen'!C139)</f>
        <v/>
      </c>
      <c r="D137" s="23" t="str">
        <f>IF(OR('erfüllte Leistungen'!D139=0,'erfüllte Leistungen'!D139="bitte auswählen"),"",'erfüllte Leistungen'!D139)</f>
        <v/>
      </c>
      <c r="E137" s="23" t="str">
        <f>IF(OR('erfüllte Leistungen'!E139=0,'erfüllte Leistungen'!E139="bitte auswählen"),"",'erfüllte Leistungen'!E139)</f>
        <v/>
      </c>
      <c r="F137" s="23" t="str">
        <f>IF(OR('erfüllte Leistungen'!F139=0,'erfüllte Leistungen'!F139="bitte auswählen"),"",'erfüllte Leistungen'!F139)</f>
        <v/>
      </c>
      <c r="G137" s="23" t="str">
        <f>IF(OR('erfüllte Leistungen'!G139=0,'erfüllte Leistungen'!G139="bitte auswählen"),"",'erfüllte Leistungen'!G139)</f>
        <v/>
      </c>
      <c r="H137" s="23" t="str">
        <f>IF(OR('erfüllte Leistungen'!H139=0,'erfüllte Leistungen'!H139="bitte auswählen"),"",'erfüllte Leistungen'!H139)</f>
        <v/>
      </c>
      <c r="I137" s="23" t="str">
        <f>IF(OR('erfüllte Leistungen'!I139=0,'erfüllte Leistungen'!I139="bitte auswählen"),"",'erfüllte Leistungen'!I139)</f>
        <v/>
      </c>
      <c r="J137" s="23" t="str">
        <f>IF(OR('erfüllte Leistungen'!J139=0,'erfüllte Leistungen'!J139="bitte auswählen"),"",'erfüllte Leistungen'!J139)</f>
        <v/>
      </c>
      <c r="K137" s="23" t="str">
        <f>IF(OR('erfüllte Leistungen'!K139=0,'erfüllte Leistungen'!K139="bitte auswählen"),"",'erfüllte Leistungen'!K139)</f>
        <v/>
      </c>
      <c r="L137" s="23" t="str">
        <f>IF(OR('erfüllte Leistungen'!L139=0,'erfüllte Leistungen'!L139="bitte auswählen"),"",'erfüllte Leistungen'!L139)</f>
        <v/>
      </c>
    </row>
    <row r="138" spans="3:12" x14ac:dyDescent="0.25">
      <c r="C138" s="23" t="str">
        <f>IF(OR('erfüllte Leistungen'!C140=0,'erfüllte Leistungen'!C140="bitte auswählen"),"",'erfüllte Leistungen'!C140)</f>
        <v/>
      </c>
      <c r="D138" s="23" t="str">
        <f>IF(OR('erfüllte Leistungen'!D140=0,'erfüllte Leistungen'!D140="bitte auswählen"),"",'erfüllte Leistungen'!D140)</f>
        <v/>
      </c>
      <c r="E138" s="23" t="str">
        <f>IF(OR('erfüllte Leistungen'!E140=0,'erfüllte Leistungen'!E140="bitte auswählen"),"",'erfüllte Leistungen'!E140)</f>
        <v/>
      </c>
      <c r="F138" s="23" t="str">
        <f>IF(OR('erfüllte Leistungen'!F140=0,'erfüllte Leistungen'!F140="bitte auswählen"),"",'erfüllte Leistungen'!F140)</f>
        <v/>
      </c>
      <c r="G138" s="23" t="str">
        <f>IF(OR('erfüllte Leistungen'!G140=0,'erfüllte Leistungen'!G140="bitte auswählen"),"",'erfüllte Leistungen'!G140)</f>
        <v/>
      </c>
      <c r="H138" s="23" t="str">
        <f>IF(OR('erfüllte Leistungen'!H140=0,'erfüllte Leistungen'!H140="bitte auswählen"),"",'erfüllte Leistungen'!H140)</f>
        <v/>
      </c>
      <c r="I138" s="23" t="str">
        <f>IF(OR('erfüllte Leistungen'!I140=0,'erfüllte Leistungen'!I140="bitte auswählen"),"",'erfüllte Leistungen'!I140)</f>
        <v/>
      </c>
      <c r="J138" s="23" t="str">
        <f>IF(OR('erfüllte Leistungen'!J140=0,'erfüllte Leistungen'!J140="bitte auswählen"),"",'erfüllte Leistungen'!J140)</f>
        <v/>
      </c>
      <c r="K138" s="23" t="str">
        <f>IF(OR('erfüllte Leistungen'!K140=0,'erfüllte Leistungen'!K140="bitte auswählen"),"",'erfüllte Leistungen'!K140)</f>
        <v/>
      </c>
      <c r="L138" s="23" t="str">
        <f>IF(OR('erfüllte Leistungen'!L140=0,'erfüllte Leistungen'!L140="bitte auswählen"),"",'erfüllte Leistungen'!L140)</f>
        <v/>
      </c>
    </row>
    <row r="139" spans="3:12" x14ac:dyDescent="0.25">
      <c r="C139" s="23" t="str">
        <f>IF(OR('erfüllte Leistungen'!C141=0,'erfüllte Leistungen'!C141="bitte auswählen"),"",'erfüllte Leistungen'!C141)</f>
        <v/>
      </c>
      <c r="D139" s="23" t="str">
        <f>IF(OR('erfüllte Leistungen'!D141=0,'erfüllte Leistungen'!D141="bitte auswählen"),"",'erfüllte Leistungen'!D141)</f>
        <v/>
      </c>
      <c r="E139" s="23" t="str">
        <f>IF(OR('erfüllte Leistungen'!E141=0,'erfüllte Leistungen'!E141="bitte auswählen"),"",'erfüllte Leistungen'!E141)</f>
        <v/>
      </c>
      <c r="F139" s="23" t="str">
        <f>IF(OR('erfüllte Leistungen'!F141=0,'erfüllte Leistungen'!F141="bitte auswählen"),"",'erfüllte Leistungen'!F141)</f>
        <v/>
      </c>
      <c r="G139" s="23" t="str">
        <f>IF(OR('erfüllte Leistungen'!G141=0,'erfüllte Leistungen'!G141="bitte auswählen"),"",'erfüllte Leistungen'!G141)</f>
        <v/>
      </c>
      <c r="H139" s="23" t="str">
        <f>IF(OR('erfüllte Leistungen'!H141=0,'erfüllte Leistungen'!H141="bitte auswählen"),"",'erfüllte Leistungen'!H141)</f>
        <v/>
      </c>
      <c r="I139" s="23" t="str">
        <f>IF(OR('erfüllte Leistungen'!I141=0,'erfüllte Leistungen'!I141="bitte auswählen"),"",'erfüllte Leistungen'!I141)</f>
        <v/>
      </c>
      <c r="J139" s="23" t="str">
        <f>IF(OR('erfüllte Leistungen'!J141=0,'erfüllte Leistungen'!J141="bitte auswählen"),"",'erfüllte Leistungen'!J141)</f>
        <v/>
      </c>
      <c r="K139" s="23" t="str">
        <f>IF(OR('erfüllte Leistungen'!K141=0,'erfüllte Leistungen'!K141="bitte auswählen"),"",'erfüllte Leistungen'!K141)</f>
        <v/>
      </c>
      <c r="L139" s="23" t="str">
        <f>IF(OR('erfüllte Leistungen'!L141=0,'erfüllte Leistungen'!L141="bitte auswählen"),"",'erfüllte Leistungen'!L141)</f>
        <v/>
      </c>
    </row>
    <row r="140" spans="3:12" x14ac:dyDescent="0.25">
      <c r="C140" s="23" t="str">
        <f>IF(OR('erfüllte Leistungen'!C142=0,'erfüllte Leistungen'!C142="bitte auswählen"),"",'erfüllte Leistungen'!C142)</f>
        <v/>
      </c>
      <c r="D140" s="23" t="str">
        <f>IF(OR('erfüllte Leistungen'!D142=0,'erfüllte Leistungen'!D142="bitte auswählen"),"",'erfüllte Leistungen'!D142)</f>
        <v/>
      </c>
      <c r="E140" s="23" t="str">
        <f>IF(OR('erfüllte Leistungen'!E142=0,'erfüllte Leistungen'!E142="bitte auswählen"),"",'erfüllte Leistungen'!E142)</f>
        <v/>
      </c>
      <c r="F140" s="23" t="str">
        <f>IF(OR('erfüllte Leistungen'!F142=0,'erfüllte Leistungen'!F142="bitte auswählen"),"",'erfüllte Leistungen'!F142)</f>
        <v/>
      </c>
      <c r="G140" s="23" t="str">
        <f>IF(OR('erfüllte Leistungen'!G142=0,'erfüllte Leistungen'!G142="bitte auswählen"),"",'erfüllte Leistungen'!G142)</f>
        <v/>
      </c>
      <c r="H140" s="23" t="str">
        <f>IF(OR('erfüllte Leistungen'!H142=0,'erfüllte Leistungen'!H142="bitte auswählen"),"",'erfüllte Leistungen'!H142)</f>
        <v/>
      </c>
      <c r="I140" s="23" t="str">
        <f>IF(OR('erfüllte Leistungen'!I142=0,'erfüllte Leistungen'!I142="bitte auswählen"),"",'erfüllte Leistungen'!I142)</f>
        <v/>
      </c>
      <c r="J140" s="23" t="str">
        <f>IF(OR('erfüllte Leistungen'!J142=0,'erfüllte Leistungen'!J142="bitte auswählen"),"",'erfüllte Leistungen'!J142)</f>
        <v/>
      </c>
      <c r="K140" s="23" t="str">
        <f>IF(OR('erfüllte Leistungen'!K142=0,'erfüllte Leistungen'!K142="bitte auswählen"),"",'erfüllte Leistungen'!K142)</f>
        <v/>
      </c>
      <c r="L140" s="23" t="str">
        <f>IF(OR('erfüllte Leistungen'!L142=0,'erfüllte Leistungen'!L142="bitte auswählen"),"",'erfüllte Leistungen'!L142)</f>
        <v/>
      </c>
    </row>
    <row r="141" spans="3:12" x14ac:dyDescent="0.25">
      <c r="C141" s="23" t="str">
        <f>IF(OR('erfüllte Leistungen'!C143=0,'erfüllte Leistungen'!C143="bitte auswählen"),"",'erfüllte Leistungen'!C143)</f>
        <v/>
      </c>
      <c r="D141" s="23" t="str">
        <f>IF(OR('erfüllte Leistungen'!D143=0,'erfüllte Leistungen'!D143="bitte auswählen"),"",'erfüllte Leistungen'!D143)</f>
        <v/>
      </c>
      <c r="E141" s="23" t="str">
        <f>IF(OR('erfüllte Leistungen'!E143=0,'erfüllte Leistungen'!E143="bitte auswählen"),"",'erfüllte Leistungen'!E143)</f>
        <v/>
      </c>
      <c r="F141" s="23" t="str">
        <f>IF(OR('erfüllte Leistungen'!F143=0,'erfüllte Leistungen'!F143="bitte auswählen"),"",'erfüllte Leistungen'!F143)</f>
        <v/>
      </c>
      <c r="G141" s="23" t="str">
        <f>IF(OR('erfüllte Leistungen'!G143=0,'erfüllte Leistungen'!G143="bitte auswählen"),"",'erfüllte Leistungen'!G143)</f>
        <v/>
      </c>
      <c r="H141" s="23" t="str">
        <f>IF(OR('erfüllte Leistungen'!H143=0,'erfüllte Leistungen'!H143="bitte auswählen"),"",'erfüllte Leistungen'!H143)</f>
        <v/>
      </c>
      <c r="I141" s="23" t="str">
        <f>IF(OR('erfüllte Leistungen'!I143=0,'erfüllte Leistungen'!I143="bitte auswählen"),"",'erfüllte Leistungen'!I143)</f>
        <v/>
      </c>
      <c r="J141" s="23" t="str">
        <f>IF(OR('erfüllte Leistungen'!J143=0,'erfüllte Leistungen'!J143="bitte auswählen"),"",'erfüllte Leistungen'!J143)</f>
        <v/>
      </c>
      <c r="K141" s="23" t="str">
        <f>IF(OR('erfüllte Leistungen'!K143=0,'erfüllte Leistungen'!K143="bitte auswählen"),"",'erfüllte Leistungen'!K143)</f>
        <v/>
      </c>
      <c r="L141" s="23" t="str">
        <f>IF(OR('erfüllte Leistungen'!L143=0,'erfüllte Leistungen'!L143="bitte auswählen"),"",'erfüllte Leistungen'!L143)</f>
        <v/>
      </c>
    </row>
    <row r="142" spans="3:12" x14ac:dyDescent="0.25">
      <c r="C142" s="23" t="str">
        <f>IF(OR('erfüllte Leistungen'!C144=0,'erfüllte Leistungen'!C144="bitte auswählen"),"",'erfüllte Leistungen'!C144)</f>
        <v/>
      </c>
      <c r="D142" s="23" t="str">
        <f>IF(OR('erfüllte Leistungen'!D144=0,'erfüllte Leistungen'!D144="bitte auswählen"),"",'erfüllte Leistungen'!D144)</f>
        <v/>
      </c>
      <c r="E142" s="23" t="str">
        <f>IF(OR('erfüllte Leistungen'!E144=0,'erfüllte Leistungen'!E144="bitte auswählen"),"",'erfüllte Leistungen'!E144)</f>
        <v/>
      </c>
      <c r="F142" s="23" t="str">
        <f>IF(OR('erfüllte Leistungen'!F144=0,'erfüllte Leistungen'!F144="bitte auswählen"),"",'erfüllte Leistungen'!F144)</f>
        <v/>
      </c>
      <c r="G142" s="23" t="str">
        <f>IF(OR('erfüllte Leistungen'!G144=0,'erfüllte Leistungen'!G144="bitte auswählen"),"",'erfüllte Leistungen'!G144)</f>
        <v/>
      </c>
      <c r="H142" s="23" t="str">
        <f>IF(OR('erfüllte Leistungen'!H144=0,'erfüllte Leistungen'!H144="bitte auswählen"),"",'erfüllte Leistungen'!H144)</f>
        <v/>
      </c>
      <c r="I142" s="23" t="str">
        <f>IF(OR('erfüllte Leistungen'!I144=0,'erfüllte Leistungen'!I144="bitte auswählen"),"",'erfüllte Leistungen'!I144)</f>
        <v/>
      </c>
      <c r="J142" s="23" t="str">
        <f>IF(OR('erfüllte Leistungen'!J144=0,'erfüllte Leistungen'!J144="bitte auswählen"),"",'erfüllte Leistungen'!J144)</f>
        <v/>
      </c>
      <c r="K142" s="23" t="str">
        <f>IF(OR('erfüllte Leistungen'!K144=0,'erfüllte Leistungen'!K144="bitte auswählen"),"",'erfüllte Leistungen'!K144)</f>
        <v/>
      </c>
      <c r="L142" s="23" t="str">
        <f>IF(OR('erfüllte Leistungen'!L144=0,'erfüllte Leistungen'!L144="bitte auswählen"),"",'erfüllte Leistungen'!L144)</f>
        <v/>
      </c>
    </row>
    <row r="143" spans="3:12" x14ac:dyDescent="0.25">
      <c r="C143" s="23" t="str">
        <f>IF(OR('erfüllte Leistungen'!C145=0,'erfüllte Leistungen'!C145="bitte auswählen"),"",'erfüllte Leistungen'!C145)</f>
        <v/>
      </c>
      <c r="D143" s="23" t="str">
        <f>IF(OR('erfüllte Leistungen'!D145=0,'erfüllte Leistungen'!D145="bitte auswählen"),"",'erfüllte Leistungen'!D145)</f>
        <v/>
      </c>
      <c r="E143" s="23" t="str">
        <f>IF(OR('erfüllte Leistungen'!E145=0,'erfüllte Leistungen'!E145="bitte auswählen"),"",'erfüllte Leistungen'!E145)</f>
        <v/>
      </c>
      <c r="F143" s="23" t="str">
        <f>IF(OR('erfüllte Leistungen'!F145=0,'erfüllte Leistungen'!F145="bitte auswählen"),"",'erfüllte Leistungen'!F145)</f>
        <v/>
      </c>
      <c r="G143" s="23" t="str">
        <f>IF(OR('erfüllte Leistungen'!G145=0,'erfüllte Leistungen'!G145="bitte auswählen"),"",'erfüllte Leistungen'!G145)</f>
        <v/>
      </c>
      <c r="H143" s="23" t="str">
        <f>IF(OR('erfüllte Leistungen'!H145=0,'erfüllte Leistungen'!H145="bitte auswählen"),"",'erfüllte Leistungen'!H145)</f>
        <v/>
      </c>
      <c r="I143" s="23" t="str">
        <f>IF(OR('erfüllte Leistungen'!I145=0,'erfüllte Leistungen'!I145="bitte auswählen"),"",'erfüllte Leistungen'!I145)</f>
        <v/>
      </c>
      <c r="J143" s="23" t="str">
        <f>IF(OR('erfüllte Leistungen'!J145=0,'erfüllte Leistungen'!J145="bitte auswählen"),"",'erfüllte Leistungen'!J145)</f>
        <v/>
      </c>
      <c r="K143" s="23" t="str">
        <f>IF(OR('erfüllte Leistungen'!K145=0,'erfüllte Leistungen'!K145="bitte auswählen"),"",'erfüllte Leistungen'!K145)</f>
        <v/>
      </c>
      <c r="L143" s="23" t="str">
        <f>IF(OR('erfüllte Leistungen'!L145=0,'erfüllte Leistungen'!L145="bitte auswählen"),"",'erfüllte Leistungen'!L145)</f>
        <v/>
      </c>
    </row>
    <row r="144" spans="3:12" x14ac:dyDescent="0.25">
      <c r="C144" s="23" t="str">
        <f>IF(OR('erfüllte Leistungen'!C146=0,'erfüllte Leistungen'!C146="bitte auswählen"),"",'erfüllte Leistungen'!C146)</f>
        <v/>
      </c>
      <c r="D144" s="23" t="str">
        <f>IF(OR('erfüllte Leistungen'!D146=0,'erfüllte Leistungen'!D146="bitte auswählen"),"",'erfüllte Leistungen'!D146)</f>
        <v/>
      </c>
      <c r="E144" s="23" t="str">
        <f>IF(OR('erfüllte Leistungen'!E146=0,'erfüllte Leistungen'!E146="bitte auswählen"),"",'erfüllte Leistungen'!E146)</f>
        <v/>
      </c>
      <c r="F144" s="23" t="str">
        <f>IF(OR('erfüllte Leistungen'!F146=0,'erfüllte Leistungen'!F146="bitte auswählen"),"",'erfüllte Leistungen'!F146)</f>
        <v/>
      </c>
      <c r="G144" s="23" t="str">
        <f>IF(OR('erfüllte Leistungen'!G146=0,'erfüllte Leistungen'!G146="bitte auswählen"),"",'erfüllte Leistungen'!G146)</f>
        <v/>
      </c>
      <c r="H144" s="23" t="str">
        <f>IF(OR('erfüllte Leistungen'!H146=0,'erfüllte Leistungen'!H146="bitte auswählen"),"",'erfüllte Leistungen'!H146)</f>
        <v/>
      </c>
      <c r="I144" s="23" t="str">
        <f>IF(OR('erfüllte Leistungen'!I146=0,'erfüllte Leistungen'!I146="bitte auswählen"),"",'erfüllte Leistungen'!I146)</f>
        <v/>
      </c>
      <c r="J144" s="23" t="str">
        <f>IF(OR('erfüllte Leistungen'!J146=0,'erfüllte Leistungen'!J146="bitte auswählen"),"",'erfüllte Leistungen'!J146)</f>
        <v/>
      </c>
      <c r="K144" s="23" t="str">
        <f>IF(OR('erfüllte Leistungen'!K146=0,'erfüllte Leistungen'!K146="bitte auswählen"),"",'erfüllte Leistungen'!K146)</f>
        <v/>
      </c>
      <c r="L144" s="23" t="str">
        <f>IF(OR('erfüllte Leistungen'!L146=0,'erfüllte Leistungen'!L146="bitte auswählen"),"",'erfüllte Leistungen'!L146)</f>
        <v/>
      </c>
    </row>
    <row r="145" spans="3:12" x14ac:dyDescent="0.25">
      <c r="C145" s="23" t="str">
        <f>IF(OR('erfüllte Leistungen'!C147=0,'erfüllte Leistungen'!C147="bitte auswählen"),"",'erfüllte Leistungen'!C147)</f>
        <v/>
      </c>
      <c r="D145" s="23" t="str">
        <f>IF(OR('erfüllte Leistungen'!D147=0,'erfüllte Leistungen'!D147="bitte auswählen"),"",'erfüllte Leistungen'!D147)</f>
        <v/>
      </c>
      <c r="E145" s="23" t="str">
        <f>IF(OR('erfüllte Leistungen'!E147=0,'erfüllte Leistungen'!E147="bitte auswählen"),"",'erfüllte Leistungen'!E147)</f>
        <v/>
      </c>
      <c r="F145" s="23" t="str">
        <f>IF(OR('erfüllte Leistungen'!F147=0,'erfüllte Leistungen'!F147="bitte auswählen"),"",'erfüllte Leistungen'!F147)</f>
        <v/>
      </c>
      <c r="G145" s="23" t="str">
        <f>IF(OR('erfüllte Leistungen'!G147=0,'erfüllte Leistungen'!G147="bitte auswählen"),"",'erfüllte Leistungen'!G147)</f>
        <v/>
      </c>
      <c r="H145" s="23" t="str">
        <f>IF(OR('erfüllte Leistungen'!H147=0,'erfüllte Leistungen'!H147="bitte auswählen"),"",'erfüllte Leistungen'!H147)</f>
        <v/>
      </c>
      <c r="I145" s="23" t="str">
        <f>IF(OR('erfüllte Leistungen'!I147=0,'erfüllte Leistungen'!I147="bitte auswählen"),"",'erfüllte Leistungen'!I147)</f>
        <v/>
      </c>
      <c r="J145" s="23" t="str">
        <f>IF(OR('erfüllte Leistungen'!J147=0,'erfüllte Leistungen'!J147="bitte auswählen"),"",'erfüllte Leistungen'!J147)</f>
        <v/>
      </c>
      <c r="K145" s="23" t="str">
        <f>IF(OR('erfüllte Leistungen'!K147=0,'erfüllte Leistungen'!K147="bitte auswählen"),"",'erfüllte Leistungen'!K147)</f>
        <v/>
      </c>
      <c r="L145" s="23" t="str">
        <f>IF(OR('erfüllte Leistungen'!L147=0,'erfüllte Leistungen'!L147="bitte auswählen"),"",'erfüllte Leistungen'!L147)</f>
        <v/>
      </c>
    </row>
    <row r="146" spans="3:12" x14ac:dyDescent="0.25">
      <c r="C146" s="23" t="str">
        <f>IF(OR('erfüllte Leistungen'!C148=0,'erfüllte Leistungen'!C148="bitte auswählen"),"",'erfüllte Leistungen'!C148)</f>
        <v/>
      </c>
      <c r="D146" s="23" t="str">
        <f>IF(OR('erfüllte Leistungen'!D148=0,'erfüllte Leistungen'!D148="bitte auswählen"),"",'erfüllte Leistungen'!D148)</f>
        <v/>
      </c>
      <c r="E146" s="23" t="str">
        <f>IF(OR('erfüllte Leistungen'!E148=0,'erfüllte Leistungen'!E148="bitte auswählen"),"",'erfüllte Leistungen'!E148)</f>
        <v/>
      </c>
      <c r="F146" s="23" t="str">
        <f>IF(OR('erfüllte Leistungen'!F148=0,'erfüllte Leistungen'!F148="bitte auswählen"),"",'erfüllte Leistungen'!F148)</f>
        <v/>
      </c>
      <c r="G146" s="23" t="str">
        <f>IF(OR('erfüllte Leistungen'!G148=0,'erfüllte Leistungen'!G148="bitte auswählen"),"",'erfüllte Leistungen'!G148)</f>
        <v/>
      </c>
      <c r="H146" s="23" t="str">
        <f>IF(OR('erfüllte Leistungen'!H148=0,'erfüllte Leistungen'!H148="bitte auswählen"),"",'erfüllte Leistungen'!H148)</f>
        <v/>
      </c>
      <c r="I146" s="23" t="str">
        <f>IF(OR('erfüllte Leistungen'!I148=0,'erfüllte Leistungen'!I148="bitte auswählen"),"",'erfüllte Leistungen'!I148)</f>
        <v/>
      </c>
      <c r="J146" s="23" t="str">
        <f>IF(OR('erfüllte Leistungen'!J148=0,'erfüllte Leistungen'!J148="bitte auswählen"),"",'erfüllte Leistungen'!J148)</f>
        <v/>
      </c>
      <c r="K146" s="23" t="str">
        <f>IF(OR('erfüllte Leistungen'!K148=0,'erfüllte Leistungen'!K148="bitte auswählen"),"",'erfüllte Leistungen'!K148)</f>
        <v/>
      </c>
      <c r="L146" s="23" t="str">
        <f>IF(OR('erfüllte Leistungen'!L148=0,'erfüllte Leistungen'!L148="bitte auswählen"),"",'erfüllte Leistungen'!L148)</f>
        <v/>
      </c>
    </row>
    <row r="147" spans="3:12" x14ac:dyDescent="0.25">
      <c r="C147" s="23" t="str">
        <f>IF(OR('erfüllte Leistungen'!C149=0,'erfüllte Leistungen'!C149="bitte auswählen"),"",'erfüllte Leistungen'!C149)</f>
        <v/>
      </c>
      <c r="D147" s="23" t="str">
        <f>IF(OR('erfüllte Leistungen'!D149=0,'erfüllte Leistungen'!D149="bitte auswählen"),"",'erfüllte Leistungen'!D149)</f>
        <v/>
      </c>
      <c r="E147" s="23" t="str">
        <f>IF(OR('erfüllte Leistungen'!E149=0,'erfüllte Leistungen'!E149="bitte auswählen"),"",'erfüllte Leistungen'!E149)</f>
        <v/>
      </c>
      <c r="F147" s="23" t="str">
        <f>IF(OR('erfüllte Leistungen'!F149=0,'erfüllte Leistungen'!F149="bitte auswählen"),"",'erfüllte Leistungen'!F149)</f>
        <v/>
      </c>
      <c r="G147" s="23" t="str">
        <f>IF(OR('erfüllte Leistungen'!G149=0,'erfüllte Leistungen'!G149="bitte auswählen"),"",'erfüllte Leistungen'!G149)</f>
        <v/>
      </c>
      <c r="H147" s="23" t="str">
        <f>IF(OR('erfüllte Leistungen'!H149=0,'erfüllte Leistungen'!H149="bitte auswählen"),"",'erfüllte Leistungen'!H149)</f>
        <v/>
      </c>
      <c r="I147" s="23" t="str">
        <f>IF(OR('erfüllte Leistungen'!I149=0,'erfüllte Leistungen'!I149="bitte auswählen"),"",'erfüllte Leistungen'!I149)</f>
        <v/>
      </c>
      <c r="J147" s="23" t="str">
        <f>IF(OR('erfüllte Leistungen'!J149=0,'erfüllte Leistungen'!J149="bitte auswählen"),"",'erfüllte Leistungen'!J149)</f>
        <v/>
      </c>
      <c r="K147" s="23" t="str">
        <f>IF(OR('erfüllte Leistungen'!K149=0,'erfüllte Leistungen'!K149="bitte auswählen"),"",'erfüllte Leistungen'!K149)</f>
        <v/>
      </c>
      <c r="L147" s="23" t="str">
        <f>IF(OR('erfüllte Leistungen'!L149=0,'erfüllte Leistungen'!L149="bitte auswählen"),"",'erfüllte Leistungen'!L149)</f>
        <v/>
      </c>
    </row>
    <row r="148" spans="3:12" x14ac:dyDescent="0.25">
      <c r="C148" s="23" t="str">
        <f>IF(OR('erfüllte Leistungen'!C150=0,'erfüllte Leistungen'!C150="bitte auswählen"),"",'erfüllte Leistungen'!C150)</f>
        <v/>
      </c>
      <c r="D148" s="23" t="str">
        <f>IF(OR('erfüllte Leistungen'!D150=0,'erfüllte Leistungen'!D150="bitte auswählen"),"",'erfüllte Leistungen'!D150)</f>
        <v/>
      </c>
      <c r="E148" s="23" t="str">
        <f>IF(OR('erfüllte Leistungen'!E150=0,'erfüllte Leistungen'!E150="bitte auswählen"),"",'erfüllte Leistungen'!E150)</f>
        <v/>
      </c>
      <c r="F148" s="23" t="str">
        <f>IF(OR('erfüllte Leistungen'!F150=0,'erfüllte Leistungen'!F150="bitte auswählen"),"",'erfüllte Leistungen'!F150)</f>
        <v/>
      </c>
      <c r="G148" s="23" t="str">
        <f>IF(OR('erfüllte Leistungen'!G150=0,'erfüllte Leistungen'!G150="bitte auswählen"),"",'erfüllte Leistungen'!G150)</f>
        <v/>
      </c>
      <c r="H148" s="23" t="str">
        <f>IF(OR('erfüllte Leistungen'!H150=0,'erfüllte Leistungen'!H150="bitte auswählen"),"",'erfüllte Leistungen'!H150)</f>
        <v/>
      </c>
      <c r="I148" s="23" t="str">
        <f>IF(OR('erfüllte Leistungen'!I150=0,'erfüllte Leistungen'!I150="bitte auswählen"),"",'erfüllte Leistungen'!I150)</f>
        <v/>
      </c>
      <c r="J148" s="23" t="str">
        <f>IF(OR('erfüllte Leistungen'!J150=0,'erfüllte Leistungen'!J150="bitte auswählen"),"",'erfüllte Leistungen'!J150)</f>
        <v/>
      </c>
      <c r="K148" s="23" t="str">
        <f>IF(OR('erfüllte Leistungen'!K150=0,'erfüllte Leistungen'!K150="bitte auswählen"),"",'erfüllte Leistungen'!K150)</f>
        <v/>
      </c>
      <c r="L148" s="23" t="str">
        <f>IF(OR('erfüllte Leistungen'!L150=0,'erfüllte Leistungen'!L150="bitte auswählen"),"",'erfüllte Leistungen'!L150)</f>
        <v/>
      </c>
    </row>
    <row r="149" spans="3:12" x14ac:dyDescent="0.25">
      <c r="C149" s="23" t="str">
        <f>IF(OR('erfüllte Leistungen'!C151=0,'erfüllte Leistungen'!C151="bitte auswählen"),"",'erfüllte Leistungen'!C151)</f>
        <v/>
      </c>
      <c r="D149" s="23" t="str">
        <f>IF(OR('erfüllte Leistungen'!D151=0,'erfüllte Leistungen'!D151="bitte auswählen"),"",'erfüllte Leistungen'!D151)</f>
        <v/>
      </c>
      <c r="E149" s="23" t="str">
        <f>IF(OR('erfüllte Leistungen'!E151=0,'erfüllte Leistungen'!E151="bitte auswählen"),"",'erfüllte Leistungen'!E151)</f>
        <v/>
      </c>
      <c r="F149" s="23" t="str">
        <f>IF(OR('erfüllte Leistungen'!F151=0,'erfüllte Leistungen'!F151="bitte auswählen"),"",'erfüllte Leistungen'!F151)</f>
        <v/>
      </c>
      <c r="G149" s="23" t="str">
        <f>IF(OR('erfüllte Leistungen'!G151=0,'erfüllte Leistungen'!G151="bitte auswählen"),"",'erfüllte Leistungen'!G151)</f>
        <v/>
      </c>
      <c r="H149" s="23" t="str">
        <f>IF(OR('erfüllte Leistungen'!H151=0,'erfüllte Leistungen'!H151="bitte auswählen"),"",'erfüllte Leistungen'!H151)</f>
        <v/>
      </c>
      <c r="I149" s="23" t="str">
        <f>IF(OR('erfüllte Leistungen'!I151=0,'erfüllte Leistungen'!I151="bitte auswählen"),"",'erfüllte Leistungen'!I151)</f>
        <v/>
      </c>
      <c r="J149" s="23" t="str">
        <f>IF(OR('erfüllte Leistungen'!J151=0,'erfüllte Leistungen'!J151="bitte auswählen"),"",'erfüllte Leistungen'!J151)</f>
        <v/>
      </c>
      <c r="K149" s="23" t="str">
        <f>IF(OR('erfüllte Leistungen'!K151=0,'erfüllte Leistungen'!K151="bitte auswählen"),"",'erfüllte Leistungen'!K151)</f>
        <v/>
      </c>
      <c r="L149" s="23" t="str">
        <f>IF(OR('erfüllte Leistungen'!L151=0,'erfüllte Leistungen'!L151="bitte auswählen"),"",'erfüllte Leistungen'!L151)</f>
        <v/>
      </c>
    </row>
    <row r="150" spans="3:12" x14ac:dyDescent="0.25">
      <c r="C150" s="23" t="str">
        <f>IF(OR('erfüllte Leistungen'!C152=0,'erfüllte Leistungen'!C152="bitte auswählen"),"",'erfüllte Leistungen'!C152)</f>
        <v/>
      </c>
      <c r="D150" s="23" t="str">
        <f>IF(OR('erfüllte Leistungen'!D152=0,'erfüllte Leistungen'!D152="bitte auswählen"),"",'erfüllte Leistungen'!D152)</f>
        <v/>
      </c>
      <c r="E150" s="23" t="str">
        <f>IF(OR('erfüllte Leistungen'!E152=0,'erfüllte Leistungen'!E152="bitte auswählen"),"",'erfüllte Leistungen'!E152)</f>
        <v/>
      </c>
      <c r="F150" s="23" t="str">
        <f>IF(OR('erfüllte Leistungen'!F152=0,'erfüllte Leistungen'!F152="bitte auswählen"),"",'erfüllte Leistungen'!F152)</f>
        <v/>
      </c>
      <c r="G150" s="23" t="str">
        <f>IF(OR('erfüllte Leistungen'!G152=0,'erfüllte Leistungen'!G152="bitte auswählen"),"",'erfüllte Leistungen'!G152)</f>
        <v/>
      </c>
      <c r="H150" s="23" t="str">
        <f>IF(OR('erfüllte Leistungen'!H152=0,'erfüllte Leistungen'!H152="bitte auswählen"),"",'erfüllte Leistungen'!H152)</f>
        <v/>
      </c>
      <c r="I150" s="23" t="str">
        <f>IF(OR('erfüllte Leistungen'!I152=0,'erfüllte Leistungen'!I152="bitte auswählen"),"",'erfüllte Leistungen'!I152)</f>
        <v/>
      </c>
      <c r="J150" s="23" t="str">
        <f>IF(OR('erfüllte Leistungen'!J152=0,'erfüllte Leistungen'!J152="bitte auswählen"),"",'erfüllte Leistungen'!J152)</f>
        <v/>
      </c>
      <c r="K150" s="23" t="str">
        <f>IF(OR('erfüllte Leistungen'!K152=0,'erfüllte Leistungen'!K152="bitte auswählen"),"",'erfüllte Leistungen'!K152)</f>
        <v/>
      </c>
      <c r="L150" s="23" t="str">
        <f>IF(OR('erfüllte Leistungen'!L152=0,'erfüllte Leistungen'!L152="bitte auswählen"),"",'erfüllte Leistungen'!L152)</f>
        <v/>
      </c>
    </row>
    <row r="151" spans="3:12" x14ac:dyDescent="0.25">
      <c r="C151" s="23" t="str">
        <f>IF(OR('erfüllte Leistungen'!C153=0,'erfüllte Leistungen'!C153="bitte auswählen"),"",'erfüllte Leistungen'!C153)</f>
        <v/>
      </c>
      <c r="D151" s="23" t="str">
        <f>IF(OR('erfüllte Leistungen'!D153=0,'erfüllte Leistungen'!D153="bitte auswählen"),"",'erfüllte Leistungen'!D153)</f>
        <v/>
      </c>
      <c r="E151" s="23" t="str">
        <f>IF(OR('erfüllte Leistungen'!E153=0,'erfüllte Leistungen'!E153="bitte auswählen"),"",'erfüllte Leistungen'!E153)</f>
        <v/>
      </c>
      <c r="F151" s="23" t="str">
        <f>IF(OR('erfüllte Leistungen'!F153=0,'erfüllte Leistungen'!F153="bitte auswählen"),"",'erfüllte Leistungen'!F153)</f>
        <v/>
      </c>
      <c r="G151" s="23" t="str">
        <f>IF(OR('erfüllte Leistungen'!G153=0,'erfüllte Leistungen'!G153="bitte auswählen"),"",'erfüllte Leistungen'!G153)</f>
        <v/>
      </c>
      <c r="H151" s="23" t="str">
        <f>IF(OR('erfüllte Leistungen'!H153=0,'erfüllte Leistungen'!H153="bitte auswählen"),"",'erfüllte Leistungen'!H153)</f>
        <v/>
      </c>
      <c r="I151" s="23" t="str">
        <f>IF(OR('erfüllte Leistungen'!I153=0,'erfüllte Leistungen'!I153="bitte auswählen"),"",'erfüllte Leistungen'!I153)</f>
        <v/>
      </c>
      <c r="J151" s="23" t="str">
        <f>IF(OR('erfüllte Leistungen'!J153=0,'erfüllte Leistungen'!J153="bitte auswählen"),"",'erfüllte Leistungen'!J153)</f>
        <v/>
      </c>
      <c r="K151" s="23" t="str">
        <f>IF(OR('erfüllte Leistungen'!K153=0,'erfüllte Leistungen'!K153="bitte auswählen"),"",'erfüllte Leistungen'!K153)</f>
        <v/>
      </c>
      <c r="L151" s="23" t="str">
        <f>IF(OR('erfüllte Leistungen'!L153=0,'erfüllte Leistungen'!L153="bitte auswählen"),"",'erfüllte Leistungen'!L153)</f>
        <v/>
      </c>
    </row>
    <row r="152" spans="3:12" x14ac:dyDescent="0.25">
      <c r="C152" s="23" t="str">
        <f>IF(OR('erfüllte Leistungen'!C154=0,'erfüllte Leistungen'!C154="bitte auswählen"),"",'erfüllte Leistungen'!C154)</f>
        <v/>
      </c>
      <c r="D152" s="23" t="str">
        <f>IF(OR('erfüllte Leistungen'!D154=0,'erfüllte Leistungen'!D154="bitte auswählen"),"",'erfüllte Leistungen'!D154)</f>
        <v/>
      </c>
      <c r="E152" s="23" t="str">
        <f>IF(OR('erfüllte Leistungen'!E154=0,'erfüllte Leistungen'!E154="bitte auswählen"),"",'erfüllte Leistungen'!E154)</f>
        <v/>
      </c>
      <c r="F152" s="23" t="str">
        <f>IF(OR('erfüllte Leistungen'!F154=0,'erfüllte Leistungen'!F154="bitte auswählen"),"",'erfüllte Leistungen'!F154)</f>
        <v/>
      </c>
      <c r="G152" s="23" t="str">
        <f>IF(OR('erfüllte Leistungen'!G154=0,'erfüllte Leistungen'!G154="bitte auswählen"),"",'erfüllte Leistungen'!G154)</f>
        <v/>
      </c>
      <c r="H152" s="23" t="str">
        <f>IF(OR('erfüllte Leistungen'!H154=0,'erfüllte Leistungen'!H154="bitte auswählen"),"",'erfüllte Leistungen'!H154)</f>
        <v/>
      </c>
      <c r="I152" s="23" t="str">
        <f>IF(OR('erfüllte Leistungen'!I154=0,'erfüllte Leistungen'!I154="bitte auswählen"),"",'erfüllte Leistungen'!I154)</f>
        <v/>
      </c>
      <c r="J152" s="23" t="str">
        <f>IF(OR('erfüllte Leistungen'!J154=0,'erfüllte Leistungen'!J154="bitte auswählen"),"",'erfüllte Leistungen'!J154)</f>
        <v/>
      </c>
      <c r="K152" s="23" t="str">
        <f>IF(OR('erfüllte Leistungen'!K154=0,'erfüllte Leistungen'!K154="bitte auswählen"),"",'erfüllte Leistungen'!K154)</f>
        <v/>
      </c>
      <c r="L152" s="23" t="str">
        <f>IF(OR('erfüllte Leistungen'!L154=0,'erfüllte Leistungen'!L154="bitte auswählen"),"",'erfüllte Leistungen'!L154)</f>
        <v/>
      </c>
    </row>
    <row r="153" spans="3:12" x14ac:dyDescent="0.25">
      <c r="C153" s="23" t="str">
        <f>IF(OR('erfüllte Leistungen'!C155=0,'erfüllte Leistungen'!C155="bitte auswählen"),"",'erfüllte Leistungen'!C155)</f>
        <v/>
      </c>
      <c r="D153" s="23" t="str">
        <f>IF(OR('erfüllte Leistungen'!D155=0,'erfüllte Leistungen'!D155="bitte auswählen"),"",'erfüllte Leistungen'!D155)</f>
        <v/>
      </c>
      <c r="E153" s="23" t="str">
        <f>IF(OR('erfüllte Leistungen'!E155=0,'erfüllte Leistungen'!E155="bitte auswählen"),"",'erfüllte Leistungen'!E155)</f>
        <v/>
      </c>
      <c r="F153" s="23" t="str">
        <f>IF(OR('erfüllte Leistungen'!F155=0,'erfüllte Leistungen'!F155="bitte auswählen"),"",'erfüllte Leistungen'!F155)</f>
        <v/>
      </c>
      <c r="G153" s="23" t="str">
        <f>IF(OR('erfüllte Leistungen'!G155=0,'erfüllte Leistungen'!G155="bitte auswählen"),"",'erfüllte Leistungen'!G155)</f>
        <v/>
      </c>
      <c r="H153" s="23" t="str">
        <f>IF(OR('erfüllte Leistungen'!H155=0,'erfüllte Leistungen'!H155="bitte auswählen"),"",'erfüllte Leistungen'!H155)</f>
        <v/>
      </c>
      <c r="I153" s="23" t="str">
        <f>IF(OR('erfüllte Leistungen'!I155=0,'erfüllte Leistungen'!I155="bitte auswählen"),"",'erfüllte Leistungen'!I155)</f>
        <v/>
      </c>
      <c r="J153" s="23" t="str">
        <f>IF(OR('erfüllte Leistungen'!J155=0,'erfüllte Leistungen'!J155="bitte auswählen"),"",'erfüllte Leistungen'!J155)</f>
        <v/>
      </c>
      <c r="K153" s="23" t="str">
        <f>IF(OR('erfüllte Leistungen'!K155=0,'erfüllte Leistungen'!K155="bitte auswählen"),"",'erfüllte Leistungen'!K155)</f>
        <v/>
      </c>
      <c r="L153" s="23" t="str">
        <f>IF(OR('erfüllte Leistungen'!L155=0,'erfüllte Leistungen'!L155="bitte auswählen"),"",'erfüllte Leistungen'!L155)</f>
        <v/>
      </c>
    </row>
    <row r="154" spans="3:12" x14ac:dyDescent="0.25">
      <c r="C154" s="23" t="str">
        <f>IF(OR('erfüllte Leistungen'!C156=0,'erfüllte Leistungen'!C156="bitte auswählen"),"",'erfüllte Leistungen'!C156)</f>
        <v/>
      </c>
      <c r="D154" s="23" t="str">
        <f>IF(OR('erfüllte Leistungen'!D156=0,'erfüllte Leistungen'!D156="bitte auswählen"),"",'erfüllte Leistungen'!D156)</f>
        <v/>
      </c>
      <c r="E154" s="23" t="str">
        <f>IF(OR('erfüllte Leistungen'!E156=0,'erfüllte Leistungen'!E156="bitte auswählen"),"",'erfüllte Leistungen'!E156)</f>
        <v/>
      </c>
      <c r="F154" s="23" t="str">
        <f>IF(OR('erfüllte Leistungen'!F156=0,'erfüllte Leistungen'!F156="bitte auswählen"),"",'erfüllte Leistungen'!F156)</f>
        <v/>
      </c>
      <c r="G154" s="23" t="str">
        <f>IF(OR('erfüllte Leistungen'!G156=0,'erfüllte Leistungen'!G156="bitte auswählen"),"",'erfüllte Leistungen'!G156)</f>
        <v/>
      </c>
      <c r="H154" s="23" t="str">
        <f>IF(OR('erfüllte Leistungen'!H156=0,'erfüllte Leistungen'!H156="bitte auswählen"),"",'erfüllte Leistungen'!H156)</f>
        <v/>
      </c>
      <c r="I154" s="23" t="str">
        <f>IF(OR('erfüllte Leistungen'!I156=0,'erfüllte Leistungen'!I156="bitte auswählen"),"",'erfüllte Leistungen'!I156)</f>
        <v/>
      </c>
      <c r="J154" s="23" t="str">
        <f>IF(OR('erfüllte Leistungen'!J156=0,'erfüllte Leistungen'!J156="bitte auswählen"),"",'erfüllte Leistungen'!J156)</f>
        <v/>
      </c>
      <c r="K154" s="23" t="str">
        <f>IF(OR('erfüllte Leistungen'!K156=0,'erfüllte Leistungen'!K156="bitte auswählen"),"",'erfüllte Leistungen'!K156)</f>
        <v/>
      </c>
      <c r="L154" s="23" t="str">
        <f>IF(OR('erfüllte Leistungen'!L156=0,'erfüllte Leistungen'!L156="bitte auswählen"),"",'erfüllte Leistungen'!L156)</f>
        <v/>
      </c>
    </row>
    <row r="155" spans="3:12" x14ac:dyDescent="0.25">
      <c r="C155" s="23" t="str">
        <f>IF(OR('erfüllte Leistungen'!C157=0,'erfüllte Leistungen'!C157="bitte auswählen"),"",'erfüllte Leistungen'!C157)</f>
        <v/>
      </c>
      <c r="D155" s="23" t="str">
        <f>IF(OR('erfüllte Leistungen'!D157=0,'erfüllte Leistungen'!D157="bitte auswählen"),"",'erfüllte Leistungen'!D157)</f>
        <v/>
      </c>
      <c r="E155" s="23" t="str">
        <f>IF(OR('erfüllte Leistungen'!E157=0,'erfüllte Leistungen'!E157="bitte auswählen"),"",'erfüllte Leistungen'!E157)</f>
        <v/>
      </c>
      <c r="F155" s="23" t="str">
        <f>IF(OR('erfüllte Leistungen'!F157=0,'erfüllte Leistungen'!F157="bitte auswählen"),"",'erfüllte Leistungen'!F157)</f>
        <v/>
      </c>
      <c r="G155" s="23" t="str">
        <f>IF(OR('erfüllte Leistungen'!G157=0,'erfüllte Leistungen'!G157="bitte auswählen"),"",'erfüllte Leistungen'!G157)</f>
        <v/>
      </c>
      <c r="H155" s="23" t="str">
        <f>IF(OR('erfüllte Leistungen'!H157=0,'erfüllte Leistungen'!H157="bitte auswählen"),"",'erfüllte Leistungen'!H157)</f>
        <v/>
      </c>
      <c r="I155" s="23" t="str">
        <f>IF(OR('erfüllte Leistungen'!I157=0,'erfüllte Leistungen'!I157="bitte auswählen"),"",'erfüllte Leistungen'!I157)</f>
        <v/>
      </c>
      <c r="J155" s="23" t="str">
        <f>IF(OR('erfüllte Leistungen'!J157=0,'erfüllte Leistungen'!J157="bitte auswählen"),"",'erfüllte Leistungen'!J157)</f>
        <v/>
      </c>
      <c r="K155" s="23" t="str">
        <f>IF(OR('erfüllte Leistungen'!K157=0,'erfüllte Leistungen'!K157="bitte auswählen"),"",'erfüllte Leistungen'!K157)</f>
        <v/>
      </c>
      <c r="L155" s="23" t="str">
        <f>IF(OR('erfüllte Leistungen'!L157=0,'erfüllte Leistungen'!L157="bitte auswählen"),"",'erfüllte Leistungen'!L157)</f>
        <v/>
      </c>
    </row>
    <row r="156" spans="3:12" x14ac:dyDescent="0.25">
      <c r="C156" s="23" t="str">
        <f>IF(OR('erfüllte Leistungen'!C158=0,'erfüllte Leistungen'!C158="bitte auswählen"),"",'erfüllte Leistungen'!C158)</f>
        <v/>
      </c>
      <c r="D156" s="23" t="str">
        <f>IF(OR('erfüllte Leistungen'!D158=0,'erfüllte Leistungen'!D158="bitte auswählen"),"",'erfüllte Leistungen'!D158)</f>
        <v/>
      </c>
      <c r="E156" s="23" t="str">
        <f>IF(OR('erfüllte Leistungen'!E158=0,'erfüllte Leistungen'!E158="bitte auswählen"),"",'erfüllte Leistungen'!E158)</f>
        <v/>
      </c>
      <c r="F156" s="23" t="str">
        <f>IF(OR('erfüllte Leistungen'!F158=0,'erfüllte Leistungen'!F158="bitte auswählen"),"",'erfüllte Leistungen'!F158)</f>
        <v/>
      </c>
      <c r="G156" s="23" t="str">
        <f>IF(OR('erfüllte Leistungen'!G158=0,'erfüllte Leistungen'!G158="bitte auswählen"),"",'erfüllte Leistungen'!G158)</f>
        <v/>
      </c>
      <c r="H156" s="23" t="str">
        <f>IF(OR('erfüllte Leistungen'!H158=0,'erfüllte Leistungen'!H158="bitte auswählen"),"",'erfüllte Leistungen'!H158)</f>
        <v/>
      </c>
      <c r="I156" s="23" t="str">
        <f>IF(OR('erfüllte Leistungen'!I158=0,'erfüllte Leistungen'!I158="bitte auswählen"),"",'erfüllte Leistungen'!I158)</f>
        <v/>
      </c>
      <c r="J156" s="23" t="str">
        <f>IF(OR('erfüllte Leistungen'!J158=0,'erfüllte Leistungen'!J158="bitte auswählen"),"",'erfüllte Leistungen'!J158)</f>
        <v/>
      </c>
      <c r="K156" s="23" t="str">
        <f>IF(OR('erfüllte Leistungen'!K158=0,'erfüllte Leistungen'!K158="bitte auswählen"),"",'erfüllte Leistungen'!K158)</f>
        <v/>
      </c>
      <c r="L156" s="23" t="str">
        <f>IF(OR('erfüllte Leistungen'!L158=0,'erfüllte Leistungen'!L158="bitte auswählen"),"",'erfüllte Leistungen'!L158)</f>
        <v/>
      </c>
    </row>
    <row r="157" spans="3:12" x14ac:dyDescent="0.25">
      <c r="C157" s="23" t="str">
        <f>IF(OR('erfüllte Leistungen'!C159=0,'erfüllte Leistungen'!C159="bitte auswählen"),"",'erfüllte Leistungen'!C159)</f>
        <v/>
      </c>
      <c r="D157" s="23" t="str">
        <f>IF(OR('erfüllte Leistungen'!D159=0,'erfüllte Leistungen'!D159="bitte auswählen"),"",'erfüllte Leistungen'!D159)</f>
        <v/>
      </c>
      <c r="E157" s="23" t="str">
        <f>IF(OR('erfüllte Leistungen'!E159=0,'erfüllte Leistungen'!E159="bitte auswählen"),"",'erfüllte Leistungen'!E159)</f>
        <v/>
      </c>
      <c r="F157" s="23" t="str">
        <f>IF(OR('erfüllte Leistungen'!F159=0,'erfüllte Leistungen'!F159="bitte auswählen"),"",'erfüllte Leistungen'!F159)</f>
        <v/>
      </c>
      <c r="G157" s="23" t="str">
        <f>IF(OR('erfüllte Leistungen'!G159=0,'erfüllte Leistungen'!G159="bitte auswählen"),"",'erfüllte Leistungen'!G159)</f>
        <v/>
      </c>
      <c r="H157" s="23" t="str">
        <f>IF(OR('erfüllte Leistungen'!H159=0,'erfüllte Leistungen'!H159="bitte auswählen"),"",'erfüllte Leistungen'!H159)</f>
        <v/>
      </c>
      <c r="I157" s="23" t="str">
        <f>IF(OR('erfüllte Leistungen'!I159=0,'erfüllte Leistungen'!I159="bitte auswählen"),"",'erfüllte Leistungen'!I159)</f>
        <v/>
      </c>
      <c r="J157" s="23" t="str">
        <f>IF(OR('erfüllte Leistungen'!J159=0,'erfüllte Leistungen'!J159="bitte auswählen"),"",'erfüllte Leistungen'!J159)</f>
        <v/>
      </c>
      <c r="K157" s="23" t="str">
        <f>IF(OR('erfüllte Leistungen'!K159=0,'erfüllte Leistungen'!K159="bitte auswählen"),"",'erfüllte Leistungen'!K159)</f>
        <v/>
      </c>
      <c r="L157" s="23" t="str">
        <f>IF(OR('erfüllte Leistungen'!L159=0,'erfüllte Leistungen'!L159="bitte auswählen"),"",'erfüllte Leistungen'!L159)</f>
        <v/>
      </c>
    </row>
    <row r="158" spans="3:12" x14ac:dyDescent="0.25">
      <c r="C158" s="23" t="str">
        <f>IF(OR('erfüllte Leistungen'!C160=0,'erfüllte Leistungen'!C160="bitte auswählen"),"",'erfüllte Leistungen'!C160)</f>
        <v/>
      </c>
      <c r="D158" s="23" t="str">
        <f>IF(OR('erfüllte Leistungen'!D160=0,'erfüllte Leistungen'!D160="bitte auswählen"),"",'erfüllte Leistungen'!D160)</f>
        <v/>
      </c>
      <c r="E158" s="23" t="str">
        <f>IF(OR('erfüllte Leistungen'!E160=0,'erfüllte Leistungen'!E160="bitte auswählen"),"",'erfüllte Leistungen'!E160)</f>
        <v/>
      </c>
      <c r="F158" s="23" t="str">
        <f>IF(OR('erfüllte Leistungen'!F160=0,'erfüllte Leistungen'!F160="bitte auswählen"),"",'erfüllte Leistungen'!F160)</f>
        <v/>
      </c>
      <c r="G158" s="23" t="str">
        <f>IF(OR('erfüllte Leistungen'!G160=0,'erfüllte Leistungen'!G160="bitte auswählen"),"",'erfüllte Leistungen'!G160)</f>
        <v/>
      </c>
      <c r="H158" s="23" t="str">
        <f>IF(OR('erfüllte Leistungen'!H160=0,'erfüllte Leistungen'!H160="bitte auswählen"),"",'erfüllte Leistungen'!H160)</f>
        <v/>
      </c>
      <c r="I158" s="23" t="str">
        <f>IF(OR('erfüllte Leistungen'!I160=0,'erfüllte Leistungen'!I160="bitte auswählen"),"",'erfüllte Leistungen'!I160)</f>
        <v/>
      </c>
      <c r="J158" s="23" t="str">
        <f>IF(OR('erfüllte Leistungen'!J160=0,'erfüllte Leistungen'!J160="bitte auswählen"),"",'erfüllte Leistungen'!J160)</f>
        <v/>
      </c>
      <c r="K158" s="23" t="str">
        <f>IF(OR('erfüllte Leistungen'!K160=0,'erfüllte Leistungen'!K160="bitte auswählen"),"",'erfüllte Leistungen'!K160)</f>
        <v/>
      </c>
      <c r="L158" s="23" t="str">
        <f>IF(OR('erfüllte Leistungen'!L160=0,'erfüllte Leistungen'!L160="bitte auswählen"),"",'erfüllte Leistungen'!L160)</f>
        <v/>
      </c>
    </row>
    <row r="159" spans="3:12" x14ac:dyDescent="0.25">
      <c r="C159" s="23" t="str">
        <f>IF(OR('erfüllte Leistungen'!C161=0,'erfüllte Leistungen'!C161="bitte auswählen"),"",'erfüllte Leistungen'!C161)</f>
        <v/>
      </c>
      <c r="D159" s="23" t="str">
        <f>IF(OR('erfüllte Leistungen'!D161=0,'erfüllte Leistungen'!D161="bitte auswählen"),"",'erfüllte Leistungen'!D161)</f>
        <v/>
      </c>
      <c r="E159" s="23" t="str">
        <f>IF(OR('erfüllte Leistungen'!E161=0,'erfüllte Leistungen'!E161="bitte auswählen"),"",'erfüllte Leistungen'!E161)</f>
        <v/>
      </c>
      <c r="F159" s="23" t="str">
        <f>IF(OR('erfüllte Leistungen'!F161=0,'erfüllte Leistungen'!F161="bitte auswählen"),"",'erfüllte Leistungen'!F161)</f>
        <v/>
      </c>
      <c r="G159" s="23" t="str">
        <f>IF(OR('erfüllte Leistungen'!G161=0,'erfüllte Leistungen'!G161="bitte auswählen"),"",'erfüllte Leistungen'!G161)</f>
        <v/>
      </c>
      <c r="H159" s="23" t="str">
        <f>IF(OR('erfüllte Leistungen'!H161=0,'erfüllte Leistungen'!H161="bitte auswählen"),"",'erfüllte Leistungen'!H161)</f>
        <v/>
      </c>
      <c r="I159" s="23" t="str">
        <f>IF(OR('erfüllte Leistungen'!I161=0,'erfüllte Leistungen'!I161="bitte auswählen"),"",'erfüllte Leistungen'!I161)</f>
        <v/>
      </c>
      <c r="J159" s="23" t="str">
        <f>IF(OR('erfüllte Leistungen'!J161=0,'erfüllte Leistungen'!J161="bitte auswählen"),"",'erfüllte Leistungen'!J161)</f>
        <v/>
      </c>
      <c r="K159" s="23" t="str">
        <f>IF(OR('erfüllte Leistungen'!K161=0,'erfüllte Leistungen'!K161="bitte auswählen"),"",'erfüllte Leistungen'!K161)</f>
        <v/>
      </c>
      <c r="L159" s="23" t="str">
        <f>IF(OR('erfüllte Leistungen'!L161=0,'erfüllte Leistungen'!L161="bitte auswählen"),"",'erfüllte Leistungen'!L161)</f>
        <v/>
      </c>
    </row>
    <row r="160" spans="3:12" x14ac:dyDescent="0.25">
      <c r="C160" s="23" t="str">
        <f>IF(OR('erfüllte Leistungen'!C162=0,'erfüllte Leistungen'!C162="bitte auswählen"),"",'erfüllte Leistungen'!C162)</f>
        <v/>
      </c>
      <c r="D160" s="23" t="str">
        <f>IF(OR('erfüllte Leistungen'!D162=0,'erfüllte Leistungen'!D162="bitte auswählen"),"",'erfüllte Leistungen'!D162)</f>
        <v/>
      </c>
      <c r="E160" s="23" t="str">
        <f>IF(OR('erfüllte Leistungen'!E162=0,'erfüllte Leistungen'!E162="bitte auswählen"),"",'erfüllte Leistungen'!E162)</f>
        <v/>
      </c>
      <c r="F160" s="23" t="str">
        <f>IF(OR('erfüllte Leistungen'!F162=0,'erfüllte Leistungen'!F162="bitte auswählen"),"",'erfüllte Leistungen'!F162)</f>
        <v/>
      </c>
      <c r="G160" s="23" t="str">
        <f>IF(OR('erfüllte Leistungen'!G162=0,'erfüllte Leistungen'!G162="bitte auswählen"),"",'erfüllte Leistungen'!G162)</f>
        <v/>
      </c>
      <c r="H160" s="23" t="str">
        <f>IF(OR('erfüllte Leistungen'!H162=0,'erfüllte Leistungen'!H162="bitte auswählen"),"",'erfüllte Leistungen'!H162)</f>
        <v/>
      </c>
      <c r="I160" s="23" t="str">
        <f>IF(OR('erfüllte Leistungen'!I162=0,'erfüllte Leistungen'!I162="bitte auswählen"),"",'erfüllte Leistungen'!I162)</f>
        <v/>
      </c>
      <c r="J160" s="23" t="str">
        <f>IF(OR('erfüllte Leistungen'!J162=0,'erfüllte Leistungen'!J162="bitte auswählen"),"",'erfüllte Leistungen'!J162)</f>
        <v/>
      </c>
      <c r="K160" s="23" t="str">
        <f>IF(OR('erfüllte Leistungen'!K162=0,'erfüllte Leistungen'!K162="bitte auswählen"),"",'erfüllte Leistungen'!K162)</f>
        <v/>
      </c>
      <c r="L160" s="23" t="str">
        <f>IF(OR('erfüllte Leistungen'!L162=0,'erfüllte Leistungen'!L162="bitte auswählen"),"",'erfüllte Leistungen'!L162)</f>
        <v/>
      </c>
    </row>
    <row r="161" spans="3:12" x14ac:dyDescent="0.25">
      <c r="C161" s="23" t="str">
        <f>IF(OR('erfüllte Leistungen'!C163=0,'erfüllte Leistungen'!C163="bitte auswählen"),"",'erfüllte Leistungen'!C163)</f>
        <v/>
      </c>
      <c r="D161" s="23" t="str">
        <f>IF(OR('erfüllte Leistungen'!D163=0,'erfüllte Leistungen'!D163="bitte auswählen"),"",'erfüllte Leistungen'!D163)</f>
        <v/>
      </c>
      <c r="E161" s="23" t="str">
        <f>IF(OR('erfüllte Leistungen'!E163=0,'erfüllte Leistungen'!E163="bitte auswählen"),"",'erfüllte Leistungen'!E163)</f>
        <v/>
      </c>
      <c r="F161" s="23" t="str">
        <f>IF(OR('erfüllte Leistungen'!F163=0,'erfüllte Leistungen'!F163="bitte auswählen"),"",'erfüllte Leistungen'!F163)</f>
        <v/>
      </c>
      <c r="G161" s="23" t="str">
        <f>IF(OR('erfüllte Leistungen'!G163=0,'erfüllte Leistungen'!G163="bitte auswählen"),"",'erfüllte Leistungen'!G163)</f>
        <v/>
      </c>
      <c r="H161" s="23" t="str">
        <f>IF(OR('erfüllte Leistungen'!H163=0,'erfüllte Leistungen'!H163="bitte auswählen"),"",'erfüllte Leistungen'!H163)</f>
        <v/>
      </c>
      <c r="I161" s="23" t="str">
        <f>IF(OR('erfüllte Leistungen'!I163=0,'erfüllte Leistungen'!I163="bitte auswählen"),"",'erfüllte Leistungen'!I163)</f>
        <v/>
      </c>
      <c r="J161" s="23" t="str">
        <f>IF(OR('erfüllte Leistungen'!J163=0,'erfüllte Leistungen'!J163="bitte auswählen"),"",'erfüllte Leistungen'!J163)</f>
        <v/>
      </c>
      <c r="K161" s="23" t="str">
        <f>IF(OR('erfüllte Leistungen'!K163=0,'erfüllte Leistungen'!K163="bitte auswählen"),"",'erfüllte Leistungen'!K163)</f>
        <v/>
      </c>
      <c r="L161" s="23" t="str">
        <f>IF(OR('erfüllte Leistungen'!L163=0,'erfüllte Leistungen'!L163="bitte auswählen"),"",'erfüllte Leistungen'!L163)</f>
        <v/>
      </c>
    </row>
    <row r="162" spans="3:12" x14ac:dyDescent="0.25">
      <c r="C162" s="23" t="str">
        <f>IF(OR('erfüllte Leistungen'!C164=0,'erfüllte Leistungen'!C164="bitte auswählen"),"",'erfüllte Leistungen'!C164)</f>
        <v/>
      </c>
      <c r="D162" s="23" t="str">
        <f>IF(OR('erfüllte Leistungen'!D164=0,'erfüllte Leistungen'!D164="bitte auswählen"),"",'erfüllte Leistungen'!D164)</f>
        <v/>
      </c>
      <c r="E162" s="23" t="str">
        <f>IF(OR('erfüllte Leistungen'!E164=0,'erfüllte Leistungen'!E164="bitte auswählen"),"",'erfüllte Leistungen'!E164)</f>
        <v/>
      </c>
      <c r="F162" s="23" t="str">
        <f>IF(OR('erfüllte Leistungen'!F164=0,'erfüllte Leistungen'!F164="bitte auswählen"),"",'erfüllte Leistungen'!F164)</f>
        <v/>
      </c>
      <c r="G162" s="23" t="str">
        <f>IF(OR('erfüllte Leistungen'!G164=0,'erfüllte Leistungen'!G164="bitte auswählen"),"",'erfüllte Leistungen'!G164)</f>
        <v/>
      </c>
      <c r="H162" s="23" t="str">
        <f>IF(OR('erfüllte Leistungen'!H164=0,'erfüllte Leistungen'!H164="bitte auswählen"),"",'erfüllte Leistungen'!H164)</f>
        <v/>
      </c>
      <c r="I162" s="23" t="str">
        <f>IF(OR('erfüllte Leistungen'!I164=0,'erfüllte Leistungen'!I164="bitte auswählen"),"",'erfüllte Leistungen'!I164)</f>
        <v/>
      </c>
      <c r="J162" s="23" t="str">
        <f>IF(OR('erfüllte Leistungen'!J164=0,'erfüllte Leistungen'!J164="bitte auswählen"),"",'erfüllte Leistungen'!J164)</f>
        <v/>
      </c>
      <c r="K162" s="23" t="str">
        <f>IF(OR('erfüllte Leistungen'!K164=0,'erfüllte Leistungen'!K164="bitte auswählen"),"",'erfüllte Leistungen'!K164)</f>
        <v/>
      </c>
      <c r="L162" s="23" t="str">
        <f>IF(OR('erfüllte Leistungen'!L164=0,'erfüllte Leistungen'!L164="bitte auswählen"),"",'erfüllte Leistungen'!L164)</f>
        <v/>
      </c>
    </row>
    <row r="163" spans="3:12" x14ac:dyDescent="0.25">
      <c r="C163" s="23" t="str">
        <f>IF(OR('erfüllte Leistungen'!C165=0,'erfüllte Leistungen'!C165="bitte auswählen"),"",'erfüllte Leistungen'!C165)</f>
        <v/>
      </c>
      <c r="D163" s="23" t="str">
        <f>IF(OR('erfüllte Leistungen'!D165=0,'erfüllte Leistungen'!D165="bitte auswählen"),"",'erfüllte Leistungen'!D165)</f>
        <v/>
      </c>
      <c r="E163" s="23" t="str">
        <f>IF(OR('erfüllte Leistungen'!E165=0,'erfüllte Leistungen'!E165="bitte auswählen"),"",'erfüllte Leistungen'!E165)</f>
        <v/>
      </c>
      <c r="F163" s="23" t="str">
        <f>IF(OR('erfüllte Leistungen'!F165=0,'erfüllte Leistungen'!F165="bitte auswählen"),"",'erfüllte Leistungen'!F165)</f>
        <v/>
      </c>
      <c r="G163" s="23" t="str">
        <f>IF(OR('erfüllte Leistungen'!G165=0,'erfüllte Leistungen'!G165="bitte auswählen"),"",'erfüllte Leistungen'!G165)</f>
        <v/>
      </c>
      <c r="H163" s="23" t="str">
        <f>IF(OR('erfüllte Leistungen'!H165=0,'erfüllte Leistungen'!H165="bitte auswählen"),"",'erfüllte Leistungen'!H165)</f>
        <v/>
      </c>
      <c r="I163" s="23" t="str">
        <f>IF(OR('erfüllte Leistungen'!I165=0,'erfüllte Leistungen'!I165="bitte auswählen"),"",'erfüllte Leistungen'!I165)</f>
        <v/>
      </c>
      <c r="J163" s="23" t="str">
        <f>IF(OR('erfüllte Leistungen'!J165=0,'erfüllte Leistungen'!J165="bitte auswählen"),"",'erfüllte Leistungen'!J165)</f>
        <v/>
      </c>
      <c r="K163" s="23" t="str">
        <f>IF(OR('erfüllte Leistungen'!K165=0,'erfüllte Leistungen'!K165="bitte auswählen"),"",'erfüllte Leistungen'!K165)</f>
        <v/>
      </c>
      <c r="L163" s="23" t="str">
        <f>IF(OR('erfüllte Leistungen'!L165=0,'erfüllte Leistungen'!L165="bitte auswählen"),"",'erfüllte Leistungen'!L165)</f>
        <v/>
      </c>
    </row>
    <row r="164" spans="3:12" x14ac:dyDescent="0.25">
      <c r="C164" s="23" t="str">
        <f>IF(OR('erfüllte Leistungen'!C166=0,'erfüllte Leistungen'!C166="bitte auswählen"),"",'erfüllte Leistungen'!C166)</f>
        <v/>
      </c>
      <c r="D164" s="23" t="str">
        <f>IF(OR('erfüllte Leistungen'!D166=0,'erfüllte Leistungen'!D166="bitte auswählen"),"",'erfüllte Leistungen'!D166)</f>
        <v/>
      </c>
      <c r="E164" s="23" t="str">
        <f>IF(OR('erfüllte Leistungen'!E166=0,'erfüllte Leistungen'!E166="bitte auswählen"),"",'erfüllte Leistungen'!E166)</f>
        <v/>
      </c>
      <c r="F164" s="23" t="str">
        <f>IF(OR('erfüllte Leistungen'!F166=0,'erfüllte Leistungen'!F166="bitte auswählen"),"",'erfüllte Leistungen'!F166)</f>
        <v/>
      </c>
      <c r="G164" s="23" t="str">
        <f>IF(OR('erfüllte Leistungen'!G166=0,'erfüllte Leistungen'!G166="bitte auswählen"),"",'erfüllte Leistungen'!G166)</f>
        <v/>
      </c>
      <c r="H164" s="23" t="str">
        <f>IF(OR('erfüllte Leistungen'!H166=0,'erfüllte Leistungen'!H166="bitte auswählen"),"",'erfüllte Leistungen'!H166)</f>
        <v/>
      </c>
      <c r="I164" s="23" t="str">
        <f>IF(OR('erfüllte Leistungen'!I166=0,'erfüllte Leistungen'!I166="bitte auswählen"),"",'erfüllte Leistungen'!I166)</f>
        <v/>
      </c>
      <c r="J164" s="23" t="str">
        <f>IF(OR('erfüllte Leistungen'!J166=0,'erfüllte Leistungen'!J166="bitte auswählen"),"",'erfüllte Leistungen'!J166)</f>
        <v/>
      </c>
      <c r="K164" s="23" t="str">
        <f>IF(OR('erfüllte Leistungen'!K166=0,'erfüllte Leistungen'!K166="bitte auswählen"),"",'erfüllte Leistungen'!K166)</f>
        <v/>
      </c>
      <c r="L164" s="23" t="str">
        <f>IF(OR('erfüllte Leistungen'!L166=0,'erfüllte Leistungen'!L166="bitte auswählen"),"",'erfüllte Leistungen'!L166)</f>
        <v/>
      </c>
    </row>
    <row r="165" spans="3:12" x14ac:dyDescent="0.25">
      <c r="C165" s="23" t="str">
        <f>IF(OR('erfüllte Leistungen'!C167=0,'erfüllte Leistungen'!C167="bitte auswählen"),"",'erfüllte Leistungen'!C167)</f>
        <v/>
      </c>
      <c r="D165" s="23" t="str">
        <f>IF(OR('erfüllte Leistungen'!D167=0,'erfüllte Leistungen'!D167="bitte auswählen"),"",'erfüllte Leistungen'!D167)</f>
        <v/>
      </c>
      <c r="E165" s="23" t="str">
        <f>IF(OR('erfüllte Leistungen'!E167=0,'erfüllte Leistungen'!E167="bitte auswählen"),"",'erfüllte Leistungen'!E167)</f>
        <v/>
      </c>
      <c r="F165" s="23" t="str">
        <f>IF(OR('erfüllte Leistungen'!F167=0,'erfüllte Leistungen'!F167="bitte auswählen"),"",'erfüllte Leistungen'!F167)</f>
        <v/>
      </c>
      <c r="G165" s="23" t="str">
        <f>IF(OR('erfüllte Leistungen'!G167=0,'erfüllte Leistungen'!G167="bitte auswählen"),"",'erfüllte Leistungen'!G167)</f>
        <v/>
      </c>
      <c r="H165" s="23" t="str">
        <f>IF(OR('erfüllte Leistungen'!H167=0,'erfüllte Leistungen'!H167="bitte auswählen"),"",'erfüllte Leistungen'!H167)</f>
        <v/>
      </c>
      <c r="I165" s="23" t="str">
        <f>IF(OR('erfüllte Leistungen'!I167=0,'erfüllte Leistungen'!I167="bitte auswählen"),"",'erfüllte Leistungen'!I167)</f>
        <v/>
      </c>
      <c r="J165" s="23" t="str">
        <f>IF(OR('erfüllte Leistungen'!J167=0,'erfüllte Leistungen'!J167="bitte auswählen"),"",'erfüllte Leistungen'!J167)</f>
        <v/>
      </c>
      <c r="K165" s="23" t="str">
        <f>IF(OR('erfüllte Leistungen'!K167=0,'erfüllte Leistungen'!K167="bitte auswählen"),"",'erfüllte Leistungen'!K167)</f>
        <v/>
      </c>
      <c r="L165" s="23" t="str">
        <f>IF(OR('erfüllte Leistungen'!L167=0,'erfüllte Leistungen'!L167="bitte auswählen"),"",'erfüllte Leistungen'!L167)</f>
        <v/>
      </c>
    </row>
    <row r="166" spans="3:12" x14ac:dyDescent="0.25">
      <c r="C166" s="23" t="str">
        <f>IF(OR('erfüllte Leistungen'!C168=0,'erfüllte Leistungen'!C168="bitte auswählen"),"",'erfüllte Leistungen'!C168)</f>
        <v/>
      </c>
      <c r="D166" s="23" t="str">
        <f>IF(OR('erfüllte Leistungen'!D168=0,'erfüllte Leistungen'!D168="bitte auswählen"),"",'erfüllte Leistungen'!D168)</f>
        <v/>
      </c>
      <c r="E166" s="23" t="str">
        <f>IF(OR('erfüllte Leistungen'!E168=0,'erfüllte Leistungen'!E168="bitte auswählen"),"",'erfüllte Leistungen'!E168)</f>
        <v/>
      </c>
      <c r="F166" s="23" t="str">
        <f>IF(OR('erfüllte Leistungen'!F168=0,'erfüllte Leistungen'!F168="bitte auswählen"),"",'erfüllte Leistungen'!F168)</f>
        <v/>
      </c>
      <c r="G166" s="23" t="str">
        <f>IF(OR('erfüllte Leistungen'!G168=0,'erfüllte Leistungen'!G168="bitte auswählen"),"",'erfüllte Leistungen'!G168)</f>
        <v/>
      </c>
      <c r="H166" s="23" t="str">
        <f>IF(OR('erfüllte Leistungen'!H168=0,'erfüllte Leistungen'!H168="bitte auswählen"),"",'erfüllte Leistungen'!H168)</f>
        <v/>
      </c>
      <c r="I166" s="23" t="str">
        <f>IF(OR('erfüllte Leistungen'!I168=0,'erfüllte Leistungen'!I168="bitte auswählen"),"",'erfüllte Leistungen'!I168)</f>
        <v/>
      </c>
      <c r="J166" s="23" t="str">
        <f>IF(OR('erfüllte Leistungen'!J168=0,'erfüllte Leistungen'!J168="bitte auswählen"),"",'erfüllte Leistungen'!J168)</f>
        <v/>
      </c>
      <c r="K166" s="23" t="str">
        <f>IF(OR('erfüllte Leistungen'!K168=0,'erfüllte Leistungen'!K168="bitte auswählen"),"",'erfüllte Leistungen'!K168)</f>
        <v/>
      </c>
      <c r="L166" s="23" t="str">
        <f>IF(OR('erfüllte Leistungen'!L168=0,'erfüllte Leistungen'!L168="bitte auswählen"),"",'erfüllte Leistungen'!L168)</f>
        <v/>
      </c>
    </row>
    <row r="167" spans="3:12" x14ac:dyDescent="0.25">
      <c r="C167" s="23" t="str">
        <f>IF(OR('erfüllte Leistungen'!C169=0,'erfüllte Leistungen'!C169="bitte auswählen"),"",'erfüllte Leistungen'!C169)</f>
        <v/>
      </c>
      <c r="D167" s="23" t="str">
        <f>IF(OR('erfüllte Leistungen'!D169=0,'erfüllte Leistungen'!D169="bitte auswählen"),"",'erfüllte Leistungen'!D169)</f>
        <v/>
      </c>
      <c r="E167" s="23" t="str">
        <f>IF(OR('erfüllte Leistungen'!E169=0,'erfüllte Leistungen'!E169="bitte auswählen"),"",'erfüllte Leistungen'!E169)</f>
        <v/>
      </c>
      <c r="F167" s="23" t="str">
        <f>IF(OR('erfüllte Leistungen'!F169=0,'erfüllte Leistungen'!F169="bitte auswählen"),"",'erfüllte Leistungen'!F169)</f>
        <v/>
      </c>
      <c r="G167" s="23" t="str">
        <f>IF(OR('erfüllte Leistungen'!G169=0,'erfüllte Leistungen'!G169="bitte auswählen"),"",'erfüllte Leistungen'!G169)</f>
        <v/>
      </c>
      <c r="H167" s="23" t="str">
        <f>IF(OR('erfüllte Leistungen'!H169=0,'erfüllte Leistungen'!H169="bitte auswählen"),"",'erfüllte Leistungen'!H169)</f>
        <v/>
      </c>
      <c r="I167" s="23" t="str">
        <f>IF(OR('erfüllte Leistungen'!I169=0,'erfüllte Leistungen'!I169="bitte auswählen"),"",'erfüllte Leistungen'!I169)</f>
        <v/>
      </c>
      <c r="J167" s="23" t="str">
        <f>IF(OR('erfüllte Leistungen'!J169=0,'erfüllte Leistungen'!J169="bitte auswählen"),"",'erfüllte Leistungen'!J169)</f>
        <v/>
      </c>
      <c r="K167" s="23" t="str">
        <f>IF(OR('erfüllte Leistungen'!K169=0,'erfüllte Leistungen'!K169="bitte auswählen"),"",'erfüllte Leistungen'!K169)</f>
        <v/>
      </c>
      <c r="L167" s="23" t="str">
        <f>IF(OR('erfüllte Leistungen'!L169=0,'erfüllte Leistungen'!L169="bitte auswählen"),"",'erfüllte Leistungen'!L169)</f>
        <v/>
      </c>
    </row>
    <row r="168" spans="3:12" x14ac:dyDescent="0.25">
      <c r="C168" s="23" t="str">
        <f>IF(OR('erfüllte Leistungen'!C170=0,'erfüllte Leistungen'!C170="bitte auswählen"),"",'erfüllte Leistungen'!C170)</f>
        <v/>
      </c>
      <c r="D168" s="23" t="str">
        <f>IF(OR('erfüllte Leistungen'!D170=0,'erfüllte Leistungen'!D170="bitte auswählen"),"",'erfüllte Leistungen'!D170)</f>
        <v/>
      </c>
      <c r="E168" s="23" t="str">
        <f>IF(OR('erfüllte Leistungen'!E170=0,'erfüllte Leistungen'!E170="bitte auswählen"),"",'erfüllte Leistungen'!E170)</f>
        <v/>
      </c>
      <c r="F168" s="23" t="str">
        <f>IF(OR('erfüllte Leistungen'!F170=0,'erfüllte Leistungen'!F170="bitte auswählen"),"",'erfüllte Leistungen'!F170)</f>
        <v/>
      </c>
      <c r="G168" s="23" t="str">
        <f>IF(OR('erfüllte Leistungen'!G170=0,'erfüllte Leistungen'!G170="bitte auswählen"),"",'erfüllte Leistungen'!G170)</f>
        <v/>
      </c>
      <c r="H168" s="23" t="str">
        <f>IF(OR('erfüllte Leistungen'!H170=0,'erfüllte Leistungen'!H170="bitte auswählen"),"",'erfüllte Leistungen'!H170)</f>
        <v/>
      </c>
      <c r="I168" s="23" t="str">
        <f>IF(OR('erfüllte Leistungen'!I170=0,'erfüllte Leistungen'!I170="bitte auswählen"),"",'erfüllte Leistungen'!I170)</f>
        <v/>
      </c>
      <c r="J168" s="23" t="str">
        <f>IF(OR('erfüllte Leistungen'!J170=0,'erfüllte Leistungen'!J170="bitte auswählen"),"",'erfüllte Leistungen'!J170)</f>
        <v/>
      </c>
      <c r="K168" s="23" t="str">
        <f>IF(OR('erfüllte Leistungen'!K170=0,'erfüllte Leistungen'!K170="bitte auswählen"),"",'erfüllte Leistungen'!K170)</f>
        <v/>
      </c>
      <c r="L168" s="23" t="str">
        <f>IF(OR('erfüllte Leistungen'!L170=0,'erfüllte Leistungen'!L170="bitte auswählen"),"",'erfüllte Leistungen'!L170)</f>
        <v/>
      </c>
    </row>
    <row r="169" spans="3:12" x14ac:dyDescent="0.25">
      <c r="C169" s="23" t="str">
        <f>IF(OR('erfüllte Leistungen'!C171=0,'erfüllte Leistungen'!C171="bitte auswählen"),"",'erfüllte Leistungen'!C171)</f>
        <v/>
      </c>
      <c r="D169" s="23" t="str">
        <f>IF(OR('erfüllte Leistungen'!D171=0,'erfüllte Leistungen'!D171="bitte auswählen"),"",'erfüllte Leistungen'!D171)</f>
        <v/>
      </c>
      <c r="E169" s="23" t="str">
        <f>IF(OR('erfüllte Leistungen'!E171=0,'erfüllte Leistungen'!E171="bitte auswählen"),"",'erfüllte Leistungen'!E171)</f>
        <v/>
      </c>
      <c r="F169" s="23" t="str">
        <f>IF(OR('erfüllte Leistungen'!F171=0,'erfüllte Leistungen'!F171="bitte auswählen"),"",'erfüllte Leistungen'!F171)</f>
        <v/>
      </c>
      <c r="G169" s="23" t="str">
        <f>IF(OR('erfüllte Leistungen'!G171=0,'erfüllte Leistungen'!G171="bitte auswählen"),"",'erfüllte Leistungen'!G171)</f>
        <v/>
      </c>
      <c r="H169" s="23" t="str">
        <f>IF(OR('erfüllte Leistungen'!H171=0,'erfüllte Leistungen'!H171="bitte auswählen"),"",'erfüllte Leistungen'!H171)</f>
        <v/>
      </c>
      <c r="I169" s="23" t="str">
        <f>IF(OR('erfüllte Leistungen'!I171=0,'erfüllte Leistungen'!I171="bitte auswählen"),"",'erfüllte Leistungen'!I171)</f>
        <v/>
      </c>
      <c r="J169" s="23" t="str">
        <f>IF(OR('erfüllte Leistungen'!J171=0,'erfüllte Leistungen'!J171="bitte auswählen"),"",'erfüllte Leistungen'!J171)</f>
        <v/>
      </c>
      <c r="K169" s="23" t="str">
        <f>IF(OR('erfüllte Leistungen'!K171=0,'erfüllte Leistungen'!K171="bitte auswählen"),"",'erfüllte Leistungen'!K171)</f>
        <v/>
      </c>
      <c r="L169" s="23" t="str">
        <f>IF(OR('erfüllte Leistungen'!L171=0,'erfüllte Leistungen'!L171="bitte auswählen"),"",'erfüllte Leistungen'!L171)</f>
        <v/>
      </c>
    </row>
    <row r="170" spans="3:12" x14ac:dyDescent="0.25">
      <c r="C170" s="23" t="str">
        <f>IF(OR('erfüllte Leistungen'!C172=0,'erfüllte Leistungen'!C172="bitte auswählen"),"",'erfüllte Leistungen'!C172)</f>
        <v/>
      </c>
      <c r="D170" s="23" t="str">
        <f>IF(OR('erfüllte Leistungen'!D172=0,'erfüllte Leistungen'!D172="bitte auswählen"),"",'erfüllte Leistungen'!D172)</f>
        <v/>
      </c>
      <c r="E170" s="23" t="str">
        <f>IF(OR('erfüllte Leistungen'!E172=0,'erfüllte Leistungen'!E172="bitte auswählen"),"",'erfüllte Leistungen'!E172)</f>
        <v/>
      </c>
      <c r="F170" s="23" t="str">
        <f>IF(OR('erfüllte Leistungen'!F172=0,'erfüllte Leistungen'!F172="bitte auswählen"),"",'erfüllte Leistungen'!F172)</f>
        <v/>
      </c>
      <c r="G170" s="23" t="str">
        <f>IF(OR('erfüllte Leistungen'!G172=0,'erfüllte Leistungen'!G172="bitte auswählen"),"",'erfüllte Leistungen'!G172)</f>
        <v/>
      </c>
      <c r="H170" s="23" t="str">
        <f>IF(OR('erfüllte Leistungen'!H172=0,'erfüllte Leistungen'!H172="bitte auswählen"),"",'erfüllte Leistungen'!H172)</f>
        <v/>
      </c>
      <c r="I170" s="23" t="str">
        <f>IF(OR('erfüllte Leistungen'!I172=0,'erfüllte Leistungen'!I172="bitte auswählen"),"",'erfüllte Leistungen'!I172)</f>
        <v/>
      </c>
      <c r="J170" s="23" t="str">
        <f>IF(OR('erfüllte Leistungen'!J172=0,'erfüllte Leistungen'!J172="bitte auswählen"),"",'erfüllte Leistungen'!J172)</f>
        <v/>
      </c>
      <c r="K170" s="23" t="str">
        <f>IF(OR('erfüllte Leistungen'!K172=0,'erfüllte Leistungen'!K172="bitte auswählen"),"",'erfüllte Leistungen'!K172)</f>
        <v/>
      </c>
      <c r="L170" s="23" t="str">
        <f>IF(OR('erfüllte Leistungen'!L172=0,'erfüllte Leistungen'!L172="bitte auswählen"),"",'erfüllte Leistungen'!L172)</f>
        <v/>
      </c>
    </row>
    <row r="171" spans="3:12" x14ac:dyDescent="0.25">
      <c r="C171" s="23" t="str">
        <f>IF(OR('erfüllte Leistungen'!C173=0,'erfüllte Leistungen'!C173="bitte auswählen"),"",'erfüllte Leistungen'!C173)</f>
        <v/>
      </c>
      <c r="D171" s="23" t="str">
        <f>IF(OR('erfüllte Leistungen'!D173=0,'erfüllte Leistungen'!D173="bitte auswählen"),"",'erfüllte Leistungen'!D173)</f>
        <v/>
      </c>
      <c r="E171" s="23" t="str">
        <f>IF(OR('erfüllte Leistungen'!E173=0,'erfüllte Leistungen'!E173="bitte auswählen"),"",'erfüllte Leistungen'!E173)</f>
        <v/>
      </c>
      <c r="F171" s="23" t="str">
        <f>IF(OR('erfüllte Leistungen'!F173=0,'erfüllte Leistungen'!F173="bitte auswählen"),"",'erfüllte Leistungen'!F173)</f>
        <v/>
      </c>
      <c r="G171" s="23" t="str">
        <f>IF(OR('erfüllte Leistungen'!G173=0,'erfüllte Leistungen'!G173="bitte auswählen"),"",'erfüllte Leistungen'!G173)</f>
        <v/>
      </c>
      <c r="H171" s="23" t="str">
        <f>IF(OR('erfüllte Leistungen'!H173=0,'erfüllte Leistungen'!H173="bitte auswählen"),"",'erfüllte Leistungen'!H173)</f>
        <v/>
      </c>
      <c r="I171" s="23" t="str">
        <f>IF(OR('erfüllte Leistungen'!I173=0,'erfüllte Leistungen'!I173="bitte auswählen"),"",'erfüllte Leistungen'!I173)</f>
        <v/>
      </c>
      <c r="J171" s="23" t="str">
        <f>IF(OR('erfüllte Leistungen'!J173=0,'erfüllte Leistungen'!J173="bitte auswählen"),"",'erfüllte Leistungen'!J173)</f>
        <v/>
      </c>
      <c r="K171" s="23" t="str">
        <f>IF(OR('erfüllte Leistungen'!K173=0,'erfüllte Leistungen'!K173="bitte auswählen"),"",'erfüllte Leistungen'!K173)</f>
        <v/>
      </c>
      <c r="L171" s="23" t="str">
        <f>IF(OR('erfüllte Leistungen'!L173=0,'erfüllte Leistungen'!L173="bitte auswählen"),"",'erfüllte Leistungen'!L173)</f>
        <v/>
      </c>
    </row>
    <row r="172" spans="3:12" x14ac:dyDescent="0.25">
      <c r="C172" s="23" t="str">
        <f>IF(OR('erfüllte Leistungen'!C174=0,'erfüllte Leistungen'!C174="bitte auswählen"),"",'erfüllte Leistungen'!C174)</f>
        <v/>
      </c>
      <c r="D172" s="23" t="str">
        <f>IF(OR('erfüllte Leistungen'!D174=0,'erfüllte Leistungen'!D174="bitte auswählen"),"",'erfüllte Leistungen'!D174)</f>
        <v/>
      </c>
      <c r="E172" s="23" t="str">
        <f>IF(OR('erfüllte Leistungen'!E174=0,'erfüllte Leistungen'!E174="bitte auswählen"),"",'erfüllte Leistungen'!E174)</f>
        <v/>
      </c>
      <c r="F172" s="23" t="str">
        <f>IF(OR('erfüllte Leistungen'!F174=0,'erfüllte Leistungen'!F174="bitte auswählen"),"",'erfüllte Leistungen'!F174)</f>
        <v/>
      </c>
      <c r="G172" s="23" t="str">
        <f>IF(OR('erfüllte Leistungen'!G174=0,'erfüllte Leistungen'!G174="bitte auswählen"),"",'erfüllte Leistungen'!G174)</f>
        <v/>
      </c>
      <c r="H172" s="23" t="str">
        <f>IF(OR('erfüllte Leistungen'!H174=0,'erfüllte Leistungen'!H174="bitte auswählen"),"",'erfüllte Leistungen'!H174)</f>
        <v/>
      </c>
      <c r="I172" s="23" t="str">
        <f>IF(OR('erfüllte Leistungen'!I174=0,'erfüllte Leistungen'!I174="bitte auswählen"),"",'erfüllte Leistungen'!I174)</f>
        <v/>
      </c>
      <c r="J172" s="23" t="str">
        <f>IF(OR('erfüllte Leistungen'!J174=0,'erfüllte Leistungen'!J174="bitte auswählen"),"",'erfüllte Leistungen'!J174)</f>
        <v/>
      </c>
      <c r="K172" s="23" t="str">
        <f>IF(OR('erfüllte Leistungen'!K174=0,'erfüllte Leistungen'!K174="bitte auswählen"),"",'erfüllte Leistungen'!K174)</f>
        <v/>
      </c>
      <c r="L172" s="23" t="str">
        <f>IF(OR('erfüllte Leistungen'!L174=0,'erfüllte Leistungen'!L174="bitte auswählen"),"",'erfüllte Leistungen'!L174)</f>
        <v/>
      </c>
    </row>
    <row r="173" spans="3:12" x14ac:dyDescent="0.25">
      <c r="C173" s="23" t="str">
        <f>IF(OR('erfüllte Leistungen'!C175=0,'erfüllte Leistungen'!C175="bitte auswählen"),"",'erfüllte Leistungen'!C175)</f>
        <v/>
      </c>
      <c r="D173" s="23" t="str">
        <f>IF(OR('erfüllte Leistungen'!D175=0,'erfüllte Leistungen'!D175="bitte auswählen"),"",'erfüllte Leistungen'!D175)</f>
        <v/>
      </c>
      <c r="E173" s="23" t="str">
        <f>IF(OR('erfüllte Leistungen'!E175=0,'erfüllte Leistungen'!E175="bitte auswählen"),"",'erfüllte Leistungen'!E175)</f>
        <v/>
      </c>
      <c r="F173" s="23" t="str">
        <f>IF(OR('erfüllte Leistungen'!F175=0,'erfüllte Leistungen'!F175="bitte auswählen"),"",'erfüllte Leistungen'!F175)</f>
        <v/>
      </c>
      <c r="G173" s="23" t="str">
        <f>IF(OR('erfüllte Leistungen'!G175=0,'erfüllte Leistungen'!G175="bitte auswählen"),"",'erfüllte Leistungen'!G175)</f>
        <v/>
      </c>
      <c r="H173" s="23" t="str">
        <f>IF(OR('erfüllte Leistungen'!H175=0,'erfüllte Leistungen'!H175="bitte auswählen"),"",'erfüllte Leistungen'!H175)</f>
        <v/>
      </c>
      <c r="I173" s="23" t="str">
        <f>IF(OR('erfüllte Leistungen'!I175=0,'erfüllte Leistungen'!I175="bitte auswählen"),"",'erfüllte Leistungen'!I175)</f>
        <v/>
      </c>
      <c r="J173" s="23" t="str">
        <f>IF(OR('erfüllte Leistungen'!J175=0,'erfüllte Leistungen'!J175="bitte auswählen"),"",'erfüllte Leistungen'!J175)</f>
        <v/>
      </c>
      <c r="K173" s="23" t="str">
        <f>IF(OR('erfüllte Leistungen'!K175=0,'erfüllte Leistungen'!K175="bitte auswählen"),"",'erfüllte Leistungen'!K175)</f>
        <v/>
      </c>
      <c r="L173" s="23" t="str">
        <f>IF(OR('erfüllte Leistungen'!L175=0,'erfüllte Leistungen'!L175="bitte auswählen"),"",'erfüllte Leistungen'!L175)</f>
        <v/>
      </c>
    </row>
    <row r="174" spans="3:12" x14ac:dyDescent="0.25">
      <c r="C174" s="23" t="str">
        <f>IF(OR('erfüllte Leistungen'!C176=0,'erfüllte Leistungen'!C176="bitte auswählen"),"",'erfüllte Leistungen'!C176)</f>
        <v/>
      </c>
      <c r="D174" s="23" t="str">
        <f>IF(OR('erfüllte Leistungen'!D176=0,'erfüllte Leistungen'!D176="bitte auswählen"),"",'erfüllte Leistungen'!D176)</f>
        <v/>
      </c>
      <c r="E174" s="23" t="str">
        <f>IF(OR('erfüllte Leistungen'!E176=0,'erfüllte Leistungen'!E176="bitte auswählen"),"",'erfüllte Leistungen'!E176)</f>
        <v/>
      </c>
      <c r="F174" s="23" t="str">
        <f>IF(OR('erfüllte Leistungen'!F176=0,'erfüllte Leistungen'!F176="bitte auswählen"),"",'erfüllte Leistungen'!F176)</f>
        <v/>
      </c>
      <c r="G174" s="23" t="str">
        <f>IF(OR('erfüllte Leistungen'!G176=0,'erfüllte Leistungen'!G176="bitte auswählen"),"",'erfüllte Leistungen'!G176)</f>
        <v/>
      </c>
      <c r="H174" s="23" t="str">
        <f>IF(OR('erfüllte Leistungen'!H176=0,'erfüllte Leistungen'!H176="bitte auswählen"),"",'erfüllte Leistungen'!H176)</f>
        <v/>
      </c>
      <c r="I174" s="23" t="str">
        <f>IF(OR('erfüllte Leistungen'!I176=0,'erfüllte Leistungen'!I176="bitte auswählen"),"",'erfüllte Leistungen'!I176)</f>
        <v/>
      </c>
      <c r="J174" s="23" t="str">
        <f>IF(OR('erfüllte Leistungen'!J176=0,'erfüllte Leistungen'!J176="bitte auswählen"),"",'erfüllte Leistungen'!J176)</f>
        <v/>
      </c>
      <c r="K174" s="23" t="str">
        <f>IF(OR('erfüllte Leistungen'!K176=0,'erfüllte Leistungen'!K176="bitte auswählen"),"",'erfüllte Leistungen'!K176)</f>
        <v/>
      </c>
      <c r="L174" s="23" t="str">
        <f>IF(OR('erfüllte Leistungen'!L176=0,'erfüllte Leistungen'!L176="bitte auswählen"),"",'erfüllte Leistungen'!L176)</f>
        <v/>
      </c>
    </row>
    <row r="175" spans="3:12" x14ac:dyDescent="0.25">
      <c r="C175" s="23" t="str">
        <f>IF(OR('erfüllte Leistungen'!C177=0,'erfüllte Leistungen'!C177="bitte auswählen"),"",'erfüllte Leistungen'!C177)</f>
        <v/>
      </c>
      <c r="D175" s="23" t="str">
        <f>IF(OR('erfüllte Leistungen'!D177=0,'erfüllte Leistungen'!D177="bitte auswählen"),"",'erfüllte Leistungen'!D177)</f>
        <v/>
      </c>
      <c r="E175" s="23" t="str">
        <f>IF(OR('erfüllte Leistungen'!E177=0,'erfüllte Leistungen'!E177="bitte auswählen"),"",'erfüllte Leistungen'!E177)</f>
        <v/>
      </c>
      <c r="F175" s="23" t="str">
        <f>IF(OR('erfüllte Leistungen'!F177=0,'erfüllte Leistungen'!F177="bitte auswählen"),"",'erfüllte Leistungen'!F177)</f>
        <v/>
      </c>
      <c r="G175" s="23" t="str">
        <f>IF(OR('erfüllte Leistungen'!G177=0,'erfüllte Leistungen'!G177="bitte auswählen"),"",'erfüllte Leistungen'!G177)</f>
        <v/>
      </c>
      <c r="H175" s="23" t="str">
        <f>IF(OR('erfüllte Leistungen'!H177=0,'erfüllte Leistungen'!H177="bitte auswählen"),"",'erfüllte Leistungen'!H177)</f>
        <v/>
      </c>
      <c r="I175" s="23" t="str">
        <f>IF(OR('erfüllte Leistungen'!I177=0,'erfüllte Leistungen'!I177="bitte auswählen"),"",'erfüllte Leistungen'!I177)</f>
        <v/>
      </c>
      <c r="J175" s="23" t="str">
        <f>IF(OR('erfüllte Leistungen'!J177=0,'erfüllte Leistungen'!J177="bitte auswählen"),"",'erfüllte Leistungen'!J177)</f>
        <v/>
      </c>
      <c r="K175" s="23" t="str">
        <f>IF(OR('erfüllte Leistungen'!K177=0,'erfüllte Leistungen'!K177="bitte auswählen"),"",'erfüllte Leistungen'!K177)</f>
        <v/>
      </c>
      <c r="L175" s="23" t="str">
        <f>IF(OR('erfüllte Leistungen'!L177=0,'erfüllte Leistungen'!L177="bitte auswählen"),"",'erfüllte Leistungen'!L177)</f>
        <v/>
      </c>
    </row>
    <row r="176" spans="3:12" x14ac:dyDescent="0.25">
      <c r="C176" s="23" t="str">
        <f>IF(OR('erfüllte Leistungen'!C178=0,'erfüllte Leistungen'!C178="bitte auswählen"),"",'erfüllte Leistungen'!C178)</f>
        <v/>
      </c>
      <c r="D176" s="23" t="str">
        <f>IF(OR('erfüllte Leistungen'!D178=0,'erfüllte Leistungen'!D178="bitte auswählen"),"",'erfüllte Leistungen'!D178)</f>
        <v/>
      </c>
      <c r="E176" s="23" t="str">
        <f>IF(OR('erfüllte Leistungen'!E178=0,'erfüllte Leistungen'!E178="bitte auswählen"),"",'erfüllte Leistungen'!E178)</f>
        <v/>
      </c>
      <c r="F176" s="23" t="str">
        <f>IF(OR('erfüllte Leistungen'!F178=0,'erfüllte Leistungen'!F178="bitte auswählen"),"",'erfüllte Leistungen'!F178)</f>
        <v/>
      </c>
      <c r="G176" s="23" t="str">
        <f>IF(OR('erfüllte Leistungen'!G178=0,'erfüllte Leistungen'!G178="bitte auswählen"),"",'erfüllte Leistungen'!G178)</f>
        <v/>
      </c>
      <c r="H176" s="23" t="str">
        <f>IF(OR('erfüllte Leistungen'!H178=0,'erfüllte Leistungen'!H178="bitte auswählen"),"",'erfüllte Leistungen'!H178)</f>
        <v/>
      </c>
      <c r="I176" s="23" t="str">
        <f>IF(OR('erfüllte Leistungen'!I178=0,'erfüllte Leistungen'!I178="bitte auswählen"),"",'erfüllte Leistungen'!I178)</f>
        <v/>
      </c>
      <c r="J176" s="23" t="str">
        <f>IF(OR('erfüllte Leistungen'!J178=0,'erfüllte Leistungen'!J178="bitte auswählen"),"",'erfüllte Leistungen'!J178)</f>
        <v/>
      </c>
      <c r="K176" s="23" t="str">
        <f>IF(OR('erfüllte Leistungen'!K178=0,'erfüllte Leistungen'!K178="bitte auswählen"),"",'erfüllte Leistungen'!K178)</f>
        <v/>
      </c>
      <c r="L176" s="23" t="str">
        <f>IF(OR('erfüllte Leistungen'!L178=0,'erfüllte Leistungen'!L178="bitte auswählen"),"",'erfüllte Leistungen'!L178)</f>
        <v/>
      </c>
    </row>
    <row r="177" spans="3:12" x14ac:dyDescent="0.25">
      <c r="C177" s="23" t="str">
        <f>IF(OR('erfüllte Leistungen'!C179=0,'erfüllte Leistungen'!C179="bitte auswählen"),"",'erfüllte Leistungen'!C179)</f>
        <v/>
      </c>
      <c r="D177" s="23" t="str">
        <f>IF(OR('erfüllte Leistungen'!D179=0,'erfüllte Leistungen'!D179="bitte auswählen"),"",'erfüllte Leistungen'!D179)</f>
        <v/>
      </c>
      <c r="E177" s="23" t="str">
        <f>IF(OR('erfüllte Leistungen'!E179=0,'erfüllte Leistungen'!E179="bitte auswählen"),"",'erfüllte Leistungen'!E179)</f>
        <v/>
      </c>
      <c r="F177" s="23" t="str">
        <f>IF(OR('erfüllte Leistungen'!F179=0,'erfüllte Leistungen'!F179="bitte auswählen"),"",'erfüllte Leistungen'!F179)</f>
        <v/>
      </c>
      <c r="G177" s="23" t="str">
        <f>IF(OR('erfüllte Leistungen'!G179=0,'erfüllte Leistungen'!G179="bitte auswählen"),"",'erfüllte Leistungen'!G179)</f>
        <v/>
      </c>
      <c r="H177" s="23" t="str">
        <f>IF(OR('erfüllte Leistungen'!H179=0,'erfüllte Leistungen'!H179="bitte auswählen"),"",'erfüllte Leistungen'!H179)</f>
        <v/>
      </c>
      <c r="I177" s="23" t="str">
        <f>IF(OR('erfüllte Leistungen'!I179=0,'erfüllte Leistungen'!I179="bitte auswählen"),"",'erfüllte Leistungen'!I179)</f>
        <v/>
      </c>
      <c r="J177" s="23" t="str">
        <f>IF(OR('erfüllte Leistungen'!J179=0,'erfüllte Leistungen'!J179="bitte auswählen"),"",'erfüllte Leistungen'!J179)</f>
        <v/>
      </c>
      <c r="K177" s="23" t="str">
        <f>IF(OR('erfüllte Leistungen'!K179=0,'erfüllte Leistungen'!K179="bitte auswählen"),"",'erfüllte Leistungen'!K179)</f>
        <v/>
      </c>
      <c r="L177" s="23" t="str">
        <f>IF(OR('erfüllte Leistungen'!L179=0,'erfüllte Leistungen'!L179="bitte auswählen"),"",'erfüllte Leistungen'!L179)</f>
        <v/>
      </c>
    </row>
    <row r="178" spans="3:12" x14ac:dyDescent="0.25">
      <c r="C178" s="23" t="str">
        <f>IF(OR('erfüllte Leistungen'!C180=0,'erfüllte Leistungen'!C180="bitte auswählen"),"",'erfüllte Leistungen'!C180)</f>
        <v/>
      </c>
      <c r="D178" s="23" t="str">
        <f>IF(OR('erfüllte Leistungen'!D180=0,'erfüllte Leistungen'!D180="bitte auswählen"),"",'erfüllte Leistungen'!D180)</f>
        <v/>
      </c>
      <c r="E178" s="23" t="str">
        <f>IF(OR('erfüllte Leistungen'!E180=0,'erfüllte Leistungen'!E180="bitte auswählen"),"",'erfüllte Leistungen'!E180)</f>
        <v/>
      </c>
      <c r="F178" s="23" t="str">
        <f>IF(OR('erfüllte Leistungen'!F180=0,'erfüllte Leistungen'!F180="bitte auswählen"),"",'erfüllte Leistungen'!F180)</f>
        <v/>
      </c>
      <c r="G178" s="23" t="str">
        <f>IF(OR('erfüllte Leistungen'!G180=0,'erfüllte Leistungen'!G180="bitte auswählen"),"",'erfüllte Leistungen'!G180)</f>
        <v/>
      </c>
      <c r="H178" s="23" t="str">
        <f>IF(OR('erfüllte Leistungen'!H180=0,'erfüllte Leistungen'!H180="bitte auswählen"),"",'erfüllte Leistungen'!H180)</f>
        <v/>
      </c>
      <c r="I178" s="23" t="str">
        <f>IF(OR('erfüllte Leistungen'!I180=0,'erfüllte Leistungen'!I180="bitte auswählen"),"",'erfüllte Leistungen'!I180)</f>
        <v/>
      </c>
      <c r="J178" s="23" t="str">
        <f>IF(OR('erfüllte Leistungen'!J180=0,'erfüllte Leistungen'!J180="bitte auswählen"),"",'erfüllte Leistungen'!J180)</f>
        <v/>
      </c>
      <c r="K178" s="23" t="str">
        <f>IF(OR('erfüllte Leistungen'!K180=0,'erfüllte Leistungen'!K180="bitte auswählen"),"",'erfüllte Leistungen'!K180)</f>
        <v/>
      </c>
      <c r="L178" s="23" t="str">
        <f>IF(OR('erfüllte Leistungen'!L180=0,'erfüllte Leistungen'!L180="bitte auswählen"),"",'erfüllte Leistungen'!L180)</f>
        <v/>
      </c>
    </row>
    <row r="179" spans="3:12" x14ac:dyDescent="0.25">
      <c r="C179" s="23" t="str">
        <f>IF(OR('erfüllte Leistungen'!C181=0,'erfüllte Leistungen'!C181="bitte auswählen"),"",'erfüllte Leistungen'!C181)</f>
        <v/>
      </c>
      <c r="D179" s="23" t="str">
        <f>IF(OR('erfüllte Leistungen'!D181=0,'erfüllte Leistungen'!D181="bitte auswählen"),"",'erfüllte Leistungen'!D181)</f>
        <v/>
      </c>
      <c r="E179" s="23" t="str">
        <f>IF(OR('erfüllte Leistungen'!E181=0,'erfüllte Leistungen'!E181="bitte auswählen"),"",'erfüllte Leistungen'!E181)</f>
        <v/>
      </c>
      <c r="F179" s="23" t="str">
        <f>IF(OR('erfüllte Leistungen'!F181=0,'erfüllte Leistungen'!F181="bitte auswählen"),"",'erfüllte Leistungen'!F181)</f>
        <v/>
      </c>
      <c r="G179" s="23" t="str">
        <f>IF(OR('erfüllte Leistungen'!G181=0,'erfüllte Leistungen'!G181="bitte auswählen"),"",'erfüllte Leistungen'!G181)</f>
        <v/>
      </c>
      <c r="H179" s="23" t="str">
        <f>IF(OR('erfüllte Leistungen'!H181=0,'erfüllte Leistungen'!H181="bitte auswählen"),"",'erfüllte Leistungen'!H181)</f>
        <v/>
      </c>
      <c r="I179" s="23" t="str">
        <f>IF(OR('erfüllte Leistungen'!I181=0,'erfüllte Leistungen'!I181="bitte auswählen"),"",'erfüllte Leistungen'!I181)</f>
        <v/>
      </c>
      <c r="J179" s="23" t="str">
        <f>IF(OR('erfüllte Leistungen'!J181=0,'erfüllte Leistungen'!J181="bitte auswählen"),"",'erfüllte Leistungen'!J181)</f>
        <v/>
      </c>
      <c r="K179" s="23" t="str">
        <f>IF(OR('erfüllte Leistungen'!K181=0,'erfüllte Leistungen'!K181="bitte auswählen"),"",'erfüllte Leistungen'!K181)</f>
        <v/>
      </c>
      <c r="L179" s="23" t="str">
        <f>IF(OR('erfüllte Leistungen'!L181=0,'erfüllte Leistungen'!L181="bitte auswählen"),"",'erfüllte Leistungen'!L181)</f>
        <v/>
      </c>
    </row>
    <row r="180" spans="3:12" x14ac:dyDescent="0.25">
      <c r="C180" s="23" t="str">
        <f>IF(OR('erfüllte Leistungen'!C182=0,'erfüllte Leistungen'!C182="bitte auswählen"),"",'erfüllte Leistungen'!C182)</f>
        <v/>
      </c>
      <c r="D180" s="23" t="str">
        <f>IF(OR('erfüllte Leistungen'!D182=0,'erfüllte Leistungen'!D182="bitte auswählen"),"",'erfüllte Leistungen'!D182)</f>
        <v/>
      </c>
      <c r="E180" s="23" t="str">
        <f>IF(OR('erfüllte Leistungen'!E182=0,'erfüllte Leistungen'!E182="bitte auswählen"),"",'erfüllte Leistungen'!E182)</f>
        <v/>
      </c>
      <c r="F180" s="23" t="str">
        <f>IF(OR('erfüllte Leistungen'!F182=0,'erfüllte Leistungen'!F182="bitte auswählen"),"",'erfüllte Leistungen'!F182)</f>
        <v/>
      </c>
      <c r="G180" s="23" t="str">
        <f>IF(OR('erfüllte Leistungen'!G182=0,'erfüllte Leistungen'!G182="bitte auswählen"),"",'erfüllte Leistungen'!G182)</f>
        <v/>
      </c>
      <c r="H180" s="23" t="str">
        <f>IF(OR('erfüllte Leistungen'!H182=0,'erfüllte Leistungen'!H182="bitte auswählen"),"",'erfüllte Leistungen'!H182)</f>
        <v/>
      </c>
      <c r="I180" s="23" t="str">
        <f>IF(OR('erfüllte Leistungen'!I182=0,'erfüllte Leistungen'!I182="bitte auswählen"),"",'erfüllte Leistungen'!I182)</f>
        <v/>
      </c>
      <c r="J180" s="23" t="str">
        <f>IF(OR('erfüllte Leistungen'!J182=0,'erfüllte Leistungen'!J182="bitte auswählen"),"",'erfüllte Leistungen'!J182)</f>
        <v/>
      </c>
      <c r="K180" s="23" t="str">
        <f>IF(OR('erfüllte Leistungen'!K182=0,'erfüllte Leistungen'!K182="bitte auswählen"),"",'erfüllte Leistungen'!K182)</f>
        <v/>
      </c>
      <c r="L180" s="23" t="str">
        <f>IF(OR('erfüllte Leistungen'!L182=0,'erfüllte Leistungen'!L182="bitte auswählen"),"",'erfüllte Leistungen'!L182)</f>
        <v/>
      </c>
    </row>
    <row r="181" spans="3:12" x14ac:dyDescent="0.25">
      <c r="C181" s="23" t="str">
        <f>IF(OR('erfüllte Leistungen'!C183=0,'erfüllte Leistungen'!C183="bitte auswählen"),"",'erfüllte Leistungen'!C183)</f>
        <v/>
      </c>
      <c r="D181" s="23" t="str">
        <f>IF(OR('erfüllte Leistungen'!D183=0,'erfüllte Leistungen'!D183="bitte auswählen"),"",'erfüllte Leistungen'!D183)</f>
        <v/>
      </c>
      <c r="E181" s="23" t="str">
        <f>IF(OR('erfüllte Leistungen'!E183=0,'erfüllte Leistungen'!E183="bitte auswählen"),"",'erfüllte Leistungen'!E183)</f>
        <v/>
      </c>
      <c r="F181" s="23" t="str">
        <f>IF(OR('erfüllte Leistungen'!F183=0,'erfüllte Leistungen'!F183="bitte auswählen"),"",'erfüllte Leistungen'!F183)</f>
        <v/>
      </c>
      <c r="G181" s="23" t="str">
        <f>IF(OR('erfüllte Leistungen'!G183=0,'erfüllte Leistungen'!G183="bitte auswählen"),"",'erfüllte Leistungen'!G183)</f>
        <v/>
      </c>
      <c r="H181" s="23" t="str">
        <f>IF(OR('erfüllte Leistungen'!H183=0,'erfüllte Leistungen'!H183="bitte auswählen"),"",'erfüllte Leistungen'!H183)</f>
        <v/>
      </c>
      <c r="I181" s="23" t="str">
        <f>IF(OR('erfüllte Leistungen'!I183=0,'erfüllte Leistungen'!I183="bitte auswählen"),"",'erfüllte Leistungen'!I183)</f>
        <v/>
      </c>
      <c r="J181" s="23" t="str">
        <f>IF(OR('erfüllte Leistungen'!J183=0,'erfüllte Leistungen'!J183="bitte auswählen"),"",'erfüllte Leistungen'!J183)</f>
        <v/>
      </c>
      <c r="K181" s="23" t="str">
        <f>IF(OR('erfüllte Leistungen'!K183=0,'erfüllte Leistungen'!K183="bitte auswählen"),"",'erfüllte Leistungen'!K183)</f>
        <v/>
      </c>
      <c r="L181" s="23" t="str">
        <f>IF(OR('erfüllte Leistungen'!L183=0,'erfüllte Leistungen'!L183="bitte auswählen"),"",'erfüllte Leistungen'!L183)</f>
        <v/>
      </c>
    </row>
    <row r="182" spans="3:12" x14ac:dyDescent="0.25">
      <c r="C182" s="23" t="str">
        <f>IF(OR('erfüllte Leistungen'!C184=0,'erfüllte Leistungen'!C184="bitte auswählen"),"",'erfüllte Leistungen'!C184)</f>
        <v/>
      </c>
      <c r="D182" s="23" t="str">
        <f>IF(OR('erfüllte Leistungen'!D184=0,'erfüllte Leistungen'!D184="bitte auswählen"),"",'erfüllte Leistungen'!D184)</f>
        <v/>
      </c>
      <c r="E182" s="23" t="str">
        <f>IF(OR('erfüllte Leistungen'!E184=0,'erfüllte Leistungen'!E184="bitte auswählen"),"",'erfüllte Leistungen'!E184)</f>
        <v/>
      </c>
      <c r="F182" s="23" t="str">
        <f>IF(OR('erfüllte Leistungen'!F184=0,'erfüllte Leistungen'!F184="bitte auswählen"),"",'erfüllte Leistungen'!F184)</f>
        <v/>
      </c>
      <c r="G182" s="23" t="str">
        <f>IF(OR('erfüllte Leistungen'!G184=0,'erfüllte Leistungen'!G184="bitte auswählen"),"",'erfüllte Leistungen'!G184)</f>
        <v/>
      </c>
      <c r="H182" s="23" t="str">
        <f>IF(OR('erfüllte Leistungen'!H184=0,'erfüllte Leistungen'!H184="bitte auswählen"),"",'erfüllte Leistungen'!H184)</f>
        <v/>
      </c>
      <c r="I182" s="23" t="str">
        <f>IF(OR('erfüllte Leistungen'!I184=0,'erfüllte Leistungen'!I184="bitte auswählen"),"",'erfüllte Leistungen'!I184)</f>
        <v/>
      </c>
      <c r="J182" s="23" t="str">
        <f>IF(OR('erfüllte Leistungen'!J184=0,'erfüllte Leistungen'!J184="bitte auswählen"),"",'erfüllte Leistungen'!J184)</f>
        <v/>
      </c>
      <c r="K182" s="23" t="str">
        <f>IF(OR('erfüllte Leistungen'!K184=0,'erfüllte Leistungen'!K184="bitte auswählen"),"",'erfüllte Leistungen'!K184)</f>
        <v/>
      </c>
      <c r="L182" s="23" t="str">
        <f>IF(OR('erfüllte Leistungen'!L184=0,'erfüllte Leistungen'!L184="bitte auswählen"),"",'erfüllte Leistungen'!L184)</f>
        <v/>
      </c>
    </row>
    <row r="183" spans="3:12" x14ac:dyDescent="0.25">
      <c r="C183" s="23" t="str">
        <f>IF(OR('erfüllte Leistungen'!C185=0,'erfüllte Leistungen'!C185="bitte auswählen"),"",'erfüllte Leistungen'!C185)</f>
        <v/>
      </c>
      <c r="D183" s="23" t="str">
        <f>IF(OR('erfüllte Leistungen'!D185=0,'erfüllte Leistungen'!D185="bitte auswählen"),"",'erfüllte Leistungen'!D185)</f>
        <v/>
      </c>
      <c r="E183" s="23" t="str">
        <f>IF(OR('erfüllte Leistungen'!E185=0,'erfüllte Leistungen'!E185="bitte auswählen"),"",'erfüllte Leistungen'!E185)</f>
        <v/>
      </c>
      <c r="F183" s="23" t="str">
        <f>IF(OR('erfüllte Leistungen'!F185=0,'erfüllte Leistungen'!F185="bitte auswählen"),"",'erfüllte Leistungen'!F185)</f>
        <v/>
      </c>
      <c r="G183" s="23" t="str">
        <f>IF(OR('erfüllte Leistungen'!G185=0,'erfüllte Leistungen'!G185="bitte auswählen"),"",'erfüllte Leistungen'!G185)</f>
        <v/>
      </c>
      <c r="H183" s="23" t="str">
        <f>IF(OR('erfüllte Leistungen'!H185=0,'erfüllte Leistungen'!H185="bitte auswählen"),"",'erfüllte Leistungen'!H185)</f>
        <v/>
      </c>
      <c r="I183" s="23" t="str">
        <f>IF(OR('erfüllte Leistungen'!I185=0,'erfüllte Leistungen'!I185="bitte auswählen"),"",'erfüllte Leistungen'!I185)</f>
        <v/>
      </c>
      <c r="J183" s="23" t="str">
        <f>IF(OR('erfüllte Leistungen'!J185=0,'erfüllte Leistungen'!J185="bitte auswählen"),"",'erfüllte Leistungen'!J185)</f>
        <v/>
      </c>
      <c r="K183" s="23" t="str">
        <f>IF(OR('erfüllte Leistungen'!K185=0,'erfüllte Leistungen'!K185="bitte auswählen"),"",'erfüllte Leistungen'!K185)</f>
        <v/>
      </c>
      <c r="L183" s="23" t="str">
        <f>IF(OR('erfüllte Leistungen'!L185=0,'erfüllte Leistungen'!L185="bitte auswählen"),"",'erfüllte Leistungen'!L185)</f>
        <v/>
      </c>
    </row>
    <row r="184" spans="3:12" x14ac:dyDescent="0.25">
      <c r="C184" s="23" t="str">
        <f>IF(OR('erfüllte Leistungen'!C186=0,'erfüllte Leistungen'!C186="bitte auswählen"),"",'erfüllte Leistungen'!C186)</f>
        <v/>
      </c>
      <c r="D184" s="23" t="str">
        <f>IF(OR('erfüllte Leistungen'!D186=0,'erfüllte Leistungen'!D186="bitte auswählen"),"",'erfüllte Leistungen'!D186)</f>
        <v/>
      </c>
      <c r="E184" s="23" t="str">
        <f>IF(OR('erfüllte Leistungen'!E186=0,'erfüllte Leistungen'!E186="bitte auswählen"),"",'erfüllte Leistungen'!E186)</f>
        <v/>
      </c>
      <c r="F184" s="23" t="str">
        <f>IF(OR('erfüllte Leistungen'!F186=0,'erfüllte Leistungen'!F186="bitte auswählen"),"",'erfüllte Leistungen'!F186)</f>
        <v/>
      </c>
      <c r="G184" s="23" t="str">
        <f>IF(OR('erfüllte Leistungen'!G186=0,'erfüllte Leistungen'!G186="bitte auswählen"),"",'erfüllte Leistungen'!G186)</f>
        <v/>
      </c>
      <c r="H184" s="23" t="str">
        <f>IF(OR('erfüllte Leistungen'!H186=0,'erfüllte Leistungen'!H186="bitte auswählen"),"",'erfüllte Leistungen'!H186)</f>
        <v/>
      </c>
      <c r="I184" s="23" t="str">
        <f>IF(OR('erfüllte Leistungen'!I186=0,'erfüllte Leistungen'!I186="bitte auswählen"),"",'erfüllte Leistungen'!I186)</f>
        <v/>
      </c>
      <c r="J184" s="23" t="str">
        <f>IF(OR('erfüllte Leistungen'!J186=0,'erfüllte Leistungen'!J186="bitte auswählen"),"",'erfüllte Leistungen'!J186)</f>
        <v/>
      </c>
      <c r="K184" s="23" t="str">
        <f>IF(OR('erfüllte Leistungen'!K186=0,'erfüllte Leistungen'!K186="bitte auswählen"),"",'erfüllte Leistungen'!K186)</f>
        <v/>
      </c>
      <c r="L184" s="23" t="str">
        <f>IF(OR('erfüllte Leistungen'!L186=0,'erfüllte Leistungen'!L186="bitte auswählen"),"",'erfüllte Leistungen'!L186)</f>
        <v/>
      </c>
    </row>
    <row r="185" spans="3:12" x14ac:dyDescent="0.25">
      <c r="C185" s="23" t="str">
        <f>IF(OR('erfüllte Leistungen'!C187=0,'erfüllte Leistungen'!C187="bitte auswählen"),"",'erfüllte Leistungen'!C187)</f>
        <v/>
      </c>
      <c r="D185" s="23" t="str">
        <f>IF(OR('erfüllte Leistungen'!D187=0,'erfüllte Leistungen'!D187="bitte auswählen"),"",'erfüllte Leistungen'!D187)</f>
        <v/>
      </c>
      <c r="E185" s="23" t="str">
        <f>IF(OR('erfüllte Leistungen'!E187=0,'erfüllte Leistungen'!E187="bitte auswählen"),"",'erfüllte Leistungen'!E187)</f>
        <v/>
      </c>
      <c r="F185" s="23" t="str">
        <f>IF(OR('erfüllte Leistungen'!F187=0,'erfüllte Leistungen'!F187="bitte auswählen"),"",'erfüllte Leistungen'!F187)</f>
        <v/>
      </c>
      <c r="G185" s="23" t="str">
        <f>IF(OR('erfüllte Leistungen'!G187=0,'erfüllte Leistungen'!G187="bitte auswählen"),"",'erfüllte Leistungen'!G187)</f>
        <v/>
      </c>
      <c r="H185" s="23" t="str">
        <f>IF(OR('erfüllte Leistungen'!H187=0,'erfüllte Leistungen'!H187="bitte auswählen"),"",'erfüllte Leistungen'!H187)</f>
        <v/>
      </c>
      <c r="I185" s="23" t="str">
        <f>IF(OR('erfüllte Leistungen'!I187=0,'erfüllte Leistungen'!I187="bitte auswählen"),"",'erfüllte Leistungen'!I187)</f>
        <v/>
      </c>
      <c r="J185" s="23" t="str">
        <f>IF(OR('erfüllte Leistungen'!J187=0,'erfüllte Leistungen'!J187="bitte auswählen"),"",'erfüllte Leistungen'!J187)</f>
        <v/>
      </c>
      <c r="K185" s="23" t="str">
        <f>IF(OR('erfüllte Leistungen'!K187=0,'erfüllte Leistungen'!K187="bitte auswählen"),"",'erfüllte Leistungen'!K187)</f>
        <v/>
      </c>
      <c r="L185" s="23" t="str">
        <f>IF(OR('erfüllte Leistungen'!L187=0,'erfüllte Leistungen'!L187="bitte auswählen"),"",'erfüllte Leistungen'!L187)</f>
        <v/>
      </c>
    </row>
    <row r="186" spans="3:12" x14ac:dyDescent="0.25">
      <c r="C186" s="23" t="str">
        <f>IF(OR('erfüllte Leistungen'!C188=0,'erfüllte Leistungen'!C188="bitte auswählen"),"",'erfüllte Leistungen'!C188)</f>
        <v/>
      </c>
      <c r="D186" s="23" t="str">
        <f>IF(OR('erfüllte Leistungen'!D188=0,'erfüllte Leistungen'!D188="bitte auswählen"),"",'erfüllte Leistungen'!D188)</f>
        <v/>
      </c>
      <c r="E186" s="23" t="str">
        <f>IF(OR('erfüllte Leistungen'!E188=0,'erfüllte Leistungen'!E188="bitte auswählen"),"",'erfüllte Leistungen'!E188)</f>
        <v/>
      </c>
      <c r="F186" s="23" t="str">
        <f>IF(OR('erfüllte Leistungen'!F188=0,'erfüllte Leistungen'!F188="bitte auswählen"),"",'erfüllte Leistungen'!F188)</f>
        <v/>
      </c>
      <c r="G186" s="23" t="str">
        <f>IF(OR('erfüllte Leistungen'!G188=0,'erfüllte Leistungen'!G188="bitte auswählen"),"",'erfüllte Leistungen'!G188)</f>
        <v/>
      </c>
      <c r="H186" s="23" t="str">
        <f>IF(OR('erfüllte Leistungen'!H188=0,'erfüllte Leistungen'!H188="bitte auswählen"),"",'erfüllte Leistungen'!H188)</f>
        <v/>
      </c>
      <c r="I186" s="23" t="str">
        <f>IF(OR('erfüllte Leistungen'!I188=0,'erfüllte Leistungen'!I188="bitte auswählen"),"",'erfüllte Leistungen'!I188)</f>
        <v/>
      </c>
      <c r="J186" s="23" t="str">
        <f>IF(OR('erfüllte Leistungen'!J188=0,'erfüllte Leistungen'!J188="bitte auswählen"),"",'erfüllte Leistungen'!J188)</f>
        <v/>
      </c>
      <c r="K186" s="23" t="str">
        <f>IF(OR('erfüllte Leistungen'!K188=0,'erfüllte Leistungen'!K188="bitte auswählen"),"",'erfüllte Leistungen'!K188)</f>
        <v/>
      </c>
      <c r="L186" s="23" t="str">
        <f>IF(OR('erfüllte Leistungen'!L188=0,'erfüllte Leistungen'!L188="bitte auswählen"),"",'erfüllte Leistungen'!L188)</f>
        <v/>
      </c>
    </row>
    <row r="187" spans="3:12" x14ac:dyDescent="0.25">
      <c r="C187" s="23" t="str">
        <f>IF(OR('erfüllte Leistungen'!C189=0,'erfüllte Leistungen'!C189="bitte auswählen"),"",'erfüllte Leistungen'!C189)</f>
        <v/>
      </c>
      <c r="D187" s="23" t="str">
        <f>IF(OR('erfüllte Leistungen'!D189=0,'erfüllte Leistungen'!D189="bitte auswählen"),"",'erfüllte Leistungen'!D189)</f>
        <v/>
      </c>
      <c r="E187" s="23" t="str">
        <f>IF(OR('erfüllte Leistungen'!E189=0,'erfüllte Leistungen'!E189="bitte auswählen"),"",'erfüllte Leistungen'!E189)</f>
        <v/>
      </c>
      <c r="F187" s="23" t="str">
        <f>IF(OR('erfüllte Leistungen'!F189=0,'erfüllte Leistungen'!F189="bitte auswählen"),"",'erfüllte Leistungen'!F189)</f>
        <v/>
      </c>
      <c r="G187" s="23" t="str">
        <f>IF(OR('erfüllte Leistungen'!G189=0,'erfüllte Leistungen'!G189="bitte auswählen"),"",'erfüllte Leistungen'!G189)</f>
        <v/>
      </c>
      <c r="H187" s="23" t="str">
        <f>IF(OR('erfüllte Leistungen'!H189=0,'erfüllte Leistungen'!H189="bitte auswählen"),"",'erfüllte Leistungen'!H189)</f>
        <v/>
      </c>
      <c r="I187" s="23" t="str">
        <f>IF(OR('erfüllte Leistungen'!I189=0,'erfüllte Leistungen'!I189="bitte auswählen"),"",'erfüllte Leistungen'!I189)</f>
        <v/>
      </c>
      <c r="J187" s="23" t="str">
        <f>IF(OR('erfüllte Leistungen'!J189=0,'erfüllte Leistungen'!J189="bitte auswählen"),"",'erfüllte Leistungen'!J189)</f>
        <v/>
      </c>
      <c r="K187" s="23" t="str">
        <f>IF(OR('erfüllte Leistungen'!K189=0,'erfüllte Leistungen'!K189="bitte auswählen"),"",'erfüllte Leistungen'!K189)</f>
        <v/>
      </c>
      <c r="L187" s="23" t="str">
        <f>IF(OR('erfüllte Leistungen'!L189=0,'erfüllte Leistungen'!L189="bitte auswählen"),"",'erfüllte Leistungen'!L189)</f>
        <v/>
      </c>
    </row>
    <row r="188" spans="3:12" x14ac:dyDescent="0.25">
      <c r="C188" s="23" t="str">
        <f>IF(OR('erfüllte Leistungen'!C190=0,'erfüllte Leistungen'!C190="bitte auswählen"),"",'erfüllte Leistungen'!C190)</f>
        <v/>
      </c>
      <c r="D188" s="23" t="str">
        <f>IF(OR('erfüllte Leistungen'!D190=0,'erfüllte Leistungen'!D190="bitte auswählen"),"",'erfüllte Leistungen'!D190)</f>
        <v/>
      </c>
      <c r="E188" s="23" t="str">
        <f>IF(OR('erfüllte Leistungen'!E190=0,'erfüllte Leistungen'!E190="bitte auswählen"),"",'erfüllte Leistungen'!E190)</f>
        <v/>
      </c>
      <c r="F188" s="23" t="str">
        <f>IF(OR('erfüllte Leistungen'!F190=0,'erfüllte Leistungen'!F190="bitte auswählen"),"",'erfüllte Leistungen'!F190)</f>
        <v/>
      </c>
      <c r="G188" s="23" t="str">
        <f>IF(OR('erfüllte Leistungen'!G190=0,'erfüllte Leistungen'!G190="bitte auswählen"),"",'erfüllte Leistungen'!G190)</f>
        <v/>
      </c>
      <c r="H188" s="23" t="str">
        <f>IF(OR('erfüllte Leistungen'!H190=0,'erfüllte Leistungen'!H190="bitte auswählen"),"",'erfüllte Leistungen'!H190)</f>
        <v/>
      </c>
      <c r="I188" s="23" t="str">
        <f>IF(OR('erfüllte Leistungen'!I190=0,'erfüllte Leistungen'!I190="bitte auswählen"),"",'erfüllte Leistungen'!I190)</f>
        <v/>
      </c>
      <c r="J188" s="23" t="str">
        <f>IF(OR('erfüllte Leistungen'!J190=0,'erfüllte Leistungen'!J190="bitte auswählen"),"",'erfüllte Leistungen'!J190)</f>
        <v/>
      </c>
      <c r="K188" s="23" t="str">
        <f>IF(OR('erfüllte Leistungen'!K190=0,'erfüllte Leistungen'!K190="bitte auswählen"),"",'erfüllte Leistungen'!K190)</f>
        <v/>
      </c>
      <c r="L188" s="23" t="str">
        <f>IF(OR('erfüllte Leistungen'!L190=0,'erfüllte Leistungen'!L190="bitte auswählen"),"",'erfüllte Leistungen'!L190)</f>
        <v/>
      </c>
    </row>
    <row r="189" spans="3:12" x14ac:dyDescent="0.25">
      <c r="C189" s="23" t="str">
        <f>IF(OR('erfüllte Leistungen'!C191=0,'erfüllte Leistungen'!C191="bitte auswählen"),"",'erfüllte Leistungen'!C191)</f>
        <v/>
      </c>
      <c r="D189" s="23" t="str">
        <f>IF(OR('erfüllte Leistungen'!D191=0,'erfüllte Leistungen'!D191="bitte auswählen"),"",'erfüllte Leistungen'!D191)</f>
        <v/>
      </c>
      <c r="E189" s="23" t="str">
        <f>IF(OR('erfüllte Leistungen'!E191=0,'erfüllte Leistungen'!E191="bitte auswählen"),"",'erfüllte Leistungen'!E191)</f>
        <v/>
      </c>
      <c r="F189" s="23" t="str">
        <f>IF(OR('erfüllte Leistungen'!F191=0,'erfüllte Leistungen'!F191="bitte auswählen"),"",'erfüllte Leistungen'!F191)</f>
        <v/>
      </c>
      <c r="G189" s="23" t="str">
        <f>IF(OR('erfüllte Leistungen'!G191=0,'erfüllte Leistungen'!G191="bitte auswählen"),"",'erfüllte Leistungen'!G191)</f>
        <v/>
      </c>
      <c r="H189" s="23" t="str">
        <f>IF(OR('erfüllte Leistungen'!H191=0,'erfüllte Leistungen'!H191="bitte auswählen"),"",'erfüllte Leistungen'!H191)</f>
        <v/>
      </c>
      <c r="I189" s="23" t="str">
        <f>IF(OR('erfüllte Leistungen'!I191=0,'erfüllte Leistungen'!I191="bitte auswählen"),"",'erfüllte Leistungen'!I191)</f>
        <v/>
      </c>
      <c r="J189" s="23" t="str">
        <f>IF(OR('erfüllte Leistungen'!J191=0,'erfüllte Leistungen'!J191="bitte auswählen"),"",'erfüllte Leistungen'!J191)</f>
        <v/>
      </c>
      <c r="K189" s="23" t="str">
        <f>IF(OR('erfüllte Leistungen'!K191=0,'erfüllte Leistungen'!K191="bitte auswählen"),"",'erfüllte Leistungen'!K191)</f>
        <v/>
      </c>
      <c r="L189" s="23" t="str">
        <f>IF(OR('erfüllte Leistungen'!L191=0,'erfüllte Leistungen'!L191="bitte auswählen"),"",'erfüllte Leistungen'!L191)</f>
        <v/>
      </c>
    </row>
    <row r="190" spans="3:12" x14ac:dyDescent="0.25">
      <c r="C190" s="23" t="str">
        <f>IF(OR('erfüllte Leistungen'!C192=0,'erfüllte Leistungen'!C192="bitte auswählen"),"",'erfüllte Leistungen'!C192)</f>
        <v/>
      </c>
      <c r="D190" s="23" t="str">
        <f>IF(OR('erfüllte Leistungen'!D192=0,'erfüllte Leistungen'!D192="bitte auswählen"),"",'erfüllte Leistungen'!D192)</f>
        <v/>
      </c>
      <c r="E190" s="23" t="str">
        <f>IF(OR('erfüllte Leistungen'!E192=0,'erfüllte Leistungen'!E192="bitte auswählen"),"",'erfüllte Leistungen'!E192)</f>
        <v/>
      </c>
      <c r="F190" s="23" t="str">
        <f>IF(OR('erfüllte Leistungen'!F192=0,'erfüllte Leistungen'!F192="bitte auswählen"),"",'erfüllte Leistungen'!F192)</f>
        <v/>
      </c>
      <c r="G190" s="23" t="str">
        <f>IF(OR('erfüllte Leistungen'!G192=0,'erfüllte Leistungen'!G192="bitte auswählen"),"",'erfüllte Leistungen'!G192)</f>
        <v/>
      </c>
      <c r="H190" s="23" t="str">
        <f>IF(OR('erfüllte Leistungen'!H192=0,'erfüllte Leistungen'!H192="bitte auswählen"),"",'erfüllte Leistungen'!H192)</f>
        <v/>
      </c>
      <c r="I190" s="23" t="str">
        <f>IF(OR('erfüllte Leistungen'!I192=0,'erfüllte Leistungen'!I192="bitte auswählen"),"",'erfüllte Leistungen'!I192)</f>
        <v/>
      </c>
      <c r="J190" s="23" t="str">
        <f>IF(OR('erfüllte Leistungen'!J192=0,'erfüllte Leistungen'!J192="bitte auswählen"),"",'erfüllte Leistungen'!J192)</f>
        <v/>
      </c>
      <c r="K190" s="23" t="str">
        <f>IF(OR('erfüllte Leistungen'!K192=0,'erfüllte Leistungen'!K192="bitte auswählen"),"",'erfüllte Leistungen'!K192)</f>
        <v/>
      </c>
      <c r="L190" s="23" t="str">
        <f>IF(OR('erfüllte Leistungen'!L192=0,'erfüllte Leistungen'!L192="bitte auswählen"),"",'erfüllte Leistungen'!L192)</f>
        <v/>
      </c>
    </row>
    <row r="191" spans="3:12" x14ac:dyDescent="0.25">
      <c r="C191" s="23" t="str">
        <f>IF(OR('erfüllte Leistungen'!C193=0,'erfüllte Leistungen'!C193="bitte auswählen"),"",'erfüllte Leistungen'!C193)</f>
        <v/>
      </c>
      <c r="D191" s="23" t="str">
        <f>IF(OR('erfüllte Leistungen'!D193=0,'erfüllte Leistungen'!D193="bitte auswählen"),"",'erfüllte Leistungen'!D193)</f>
        <v/>
      </c>
      <c r="E191" s="23" t="str">
        <f>IF(OR('erfüllte Leistungen'!E193=0,'erfüllte Leistungen'!E193="bitte auswählen"),"",'erfüllte Leistungen'!E193)</f>
        <v/>
      </c>
      <c r="F191" s="23" t="str">
        <f>IF(OR('erfüllte Leistungen'!F193=0,'erfüllte Leistungen'!F193="bitte auswählen"),"",'erfüllte Leistungen'!F193)</f>
        <v/>
      </c>
      <c r="G191" s="23" t="str">
        <f>IF(OR('erfüllte Leistungen'!G193=0,'erfüllte Leistungen'!G193="bitte auswählen"),"",'erfüllte Leistungen'!G193)</f>
        <v/>
      </c>
      <c r="H191" s="23" t="str">
        <f>IF(OR('erfüllte Leistungen'!H193=0,'erfüllte Leistungen'!H193="bitte auswählen"),"",'erfüllte Leistungen'!H193)</f>
        <v/>
      </c>
      <c r="I191" s="23" t="str">
        <f>IF(OR('erfüllte Leistungen'!I193=0,'erfüllte Leistungen'!I193="bitte auswählen"),"",'erfüllte Leistungen'!I193)</f>
        <v/>
      </c>
      <c r="J191" s="23" t="str">
        <f>IF(OR('erfüllte Leistungen'!J193=0,'erfüllte Leistungen'!J193="bitte auswählen"),"",'erfüllte Leistungen'!J193)</f>
        <v/>
      </c>
      <c r="K191" s="23" t="str">
        <f>IF(OR('erfüllte Leistungen'!K193=0,'erfüllte Leistungen'!K193="bitte auswählen"),"",'erfüllte Leistungen'!K193)</f>
        <v/>
      </c>
      <c r="L191" s="23" t="str">
        <f>IF(OR('erfüllte Leistungen'!L193=0,'erfüllte Leistungen'!L193="bitte auswählen"),"",'erfüllte Leistungen'!L193)</f>
        <v/>
      </c>
    </row>
    <row r="192" spans="3:12" x14ac:dyDescent="0.25">
      <c r="C192" s="23" t="str">
        <f>IF(OR('erfüllte Leistungen'!C194=0,'erfüllte Leistungen'!C194="bitte auswählen"),"",'erfüllte Leistungen'!C194)</f>
        <v/>
      </c>
      <c r="D192" s="23" t="str">
        <f>IF(OR('erfüllte Leistungen'!D194=0,'erfüllte Leistungen'!D194="bitte auswählen"),"",'erfüllte Leistungen'!D194)</f>
        <v/>
      </c>
      <c r="E192" s="23" t="str">
        <f>IF(OR('erfüllte Leistungen'!E194=0,'erfüllte Leistungen'!E194="bitte auswählen"),"",'erfüllte Leistungen'!E194)</f>
        <v/>
      </c>
      <c r="F192" s="23" t="str">
        <f>IF(OR('erfüllte Leistungen'!F194=0,'erfüllte Leistungen'!F194="bitte auswählen"),"",'erfüllte Leistungen'!F194)</f>
        <v/>
      </c>
      <c r="G192" s="23" t="str">
        <f>IF(OR('erfüllte Leistungen'!G194=0,'erfüllte Leistungen'!G194="bitte auswählen"),"",'erfüllte Leistungen'!G194)</f>
        <v/>
      </c>
      <c r="H192" s="23" t="str">
        <f>IF(OR('erfüllte Leistungen'!H194=0,'erfüllte Leistungen'!H194="bitte auswählen"),"",'erfüllte Leistungen'!H194)</f>
        <v/>
      </c>
      <c r="I192" s="23" t="str">
        <f>IF(OR('erfüllte Leistungen'!I194=0,'erfüllte Leistungen'!I194="bitte auswählen"),"",'erfüllte Leistungen'!I194)</f>
        <v/>
      </c>
      <c r="J192" s="23" t="str">
        <f>IF(OR('erfüllte Leistungen'!J194=0,'erfüllte Leistungen'!J194="bitte auswählen"),"",'erfüllte Leistungen'!J194)</f>
        <v/>
      </c>
      <c r="K192" s="23" t="str">
        <f>IF(OR('erfüllte Leistungen'!K194=0,'erfüllte Leistungen'!K194="bitte auswählen"),"",'erfüllte Leistungen'!K194)</f>
        <v/>
      </c>
      <c r="L192" s="23" t="str">
        <f>IF(OR('erfüllte Leistungen'!L194=0,'erfüllte Leistungen'!L194="bitte auswählen"),"",'erfüllte Leistungen'!L194)</f>
        <v/>
      </c>
    </row>
    <row r="193" spans="3:12" x14ac:dyDescent="0.25">
      <c r="C193" s="23" t="str">
        <f>IF(OR('erfüllte Leistungen'!C195=0,'erfüllte Leistungen'!C195="bitte auswählen"),"",'erfüllte Leistungen'!C195)</f>
        <v/>
      </c>
      <c r="D193" s="23" t="str">
        <f>IF(OR('erfüllte Leistungen'!D195=0,'erfüllte Leistungen'!D195="bitte auswählen"),"",'erfüllte Leistungen'!D195)</f>
        <v/>
      </c>
      <c r="E193" s="23" t="str">
        <f>IF(OR('erfüllte Leistungen'!E195=0,'erfüllte Leistungen'!E195="bitte auswählen"),"",'erfüllte Leistungen'!E195)</f>
        <v/>
      </c>
      <c r="F193" s="23" t="str">
        <f>IF(OR('erfüllte Leistungen'!F195=0,'erfüllte Leistungen'!F195="bitte auswählen"),"",'erfüllte Leistungen'!F195)</f>
        <v/>
      </c>
      <c r="G193" s="23" t="str">
        <f>IF(OR('erfüllte Leistungen'!G195=0,'erfüllte Leistungen'!G195="bitte auswählen"),"",'erfüllte Leistungen'!G195)</f>
        <v/>
      </c>
      <c r="H193" s="23" t="str">
        <f>IF(OR('erfüllte Leistungen'!H195=0,'erfüllte Leistungen'!H195="bitte auswählen"),"",'erfüllte Leistungen'!H195)</f>
        <v/>
      </c>
      <c r="I193" s="23" t="str">
        <f>IF(OR('erfüllte Leistungen'!I195=0,'erfüllte Leistungen'!I195="bitte auswählen"),"",'erfüllte Leistungen'!I195)</f>
        <v/>
      </c>
      <c r="J193" s="23" t="str">
        <f>IF(OR('erfüllte Leistungen'!J195=0,'erfüllte Leistungen'!J195="bitte auswählen"),"",'erfüllte Leistungen'!J195)</f>
        <v/>
      </c>
      <c r="K193" s="23" t="str">
        <f>IF(OR('erfüllte Leistungen'!K195=0,'erfüllte Leistungen'!K195="bitte auswählen"),"",'erfüllte Leistungen'!K195)</f>
        <v/>
      </c>
      <c r="L193" s="23" t="str">
        <f>IF(OR('erfüllte Leistungen'!L195=0,'erfüllte Leistungen'!L195="bitte auswählen"),"",'erfüllte Leistungen'!L195)</f>
        <v/>
      </c>
    </row>
    <row r="194" spans="3:12" x14ac:dyDescent="0.25">
      <c r="C194" s="23" t="str">
        <f>IF(OR('erfüllte Leistungen'!C196=0,'erfüllte Leistungen'!C196="bitte auswählen"),"",'erfüllte Leistungen'!C196)</f>
        <v/>
      </c>
      <c r="D194" s="23" t="str">
        <f>IF(OR('erfüllte Leistungen'!D196=0,'erfüllte Leistungen'!D196="bitte auswählen"),"",'erfüllte Leistungen'!D196)</f>
        <v/>
      </c>
      <c r="E194" s="23" t="str">
        <f>IF(OR('erfüllte Leistungen'!E196=0,'erfüllte Leistungen'!E196="bitte auswählen"),"",'erfüllte Leistungen'!E196)</f>
        <v/>
      </c>
      <c r="F194" s="23" t="str">
        <f>IF(OR('erfüllte Leistungen'!F196=0,'erfüllte Leistungen'!F196="bitte auswählen"),"",'erfüllte Leistungen'!F196)</f>
        <v/>
      </c>
      <c r="G194" s="23" t="str">
        <f>IF(OR('erfüllte Leistungen'!G196=0,'erfüllte Leistungen'!G196="bitte auswählen"),"",'erfüllte Leistungen'!G196)</f>
        <v/>
      </c>
      <c r="H194" s="23" t="str">
        <f>IF(OR('erfüllte Leistungen'!H196=0,'erfüllte Leistungen'!H196="bitte auswählen"),"",'erfüllte Leistungen'!H196)</f>
        <v/>
      </c>
      <c r="I194" s="23" t="str">
        <f>IF(OR('erfüllte Leistungen'!I196=0,'erfüllte Leistungen'!I196="bitte auswählen"),"",'erfüllte Leistungen'!I196)</f>
        <v/>
      </c>
      <c r="J194" s="23" t="str">
        <f>IF(OR('erfüllte Leistungen'!J196=0,'erfüllte Leistungen'!J196="bitte auswählen"),"",'erfüllte Leistungen'!J196)</f>
        <v/>
      </c>
      <c r="K194" s="23" t="str">
        <f>IF(OR('erfüllte Leistungen'!K196=0,'erfüllte Leistungen'!K196="bitte auswählen"),"",'erfüllte Leistungen'!K196)</f>
        <v/>
      </c>
      <c r="L194" s="23" t="str">
        <f>IF(OR('erfüllte Leistungen'!L196=0,'erfüllte Leistungen'!L196="bitte auswählen"),"",'erfüllte Leistungen'!L196)</f>
        <v/>
      </c>
    </row>
    <row r="195" spans="3:12" x14ac:dyDescent="0.25">
      <c r="C195" s="23" t="str">
        <f>IF(OR('erfüllte Leistungen'!C197=0,'erfüllte Leistungen'!C197="bitte auswählen"),"",'erfüllte Leistungen'!C197)</f>
        <v/>
      </c>
      <c r="D195" s="23" t="str">
        <f>IF(OR('erfüllte Leistungen'!D197=0,'erfüllte Leistungen'!D197="bitte auswählen"),"",'erfüllte Leistungen'!D197)</f>
        <v/>
      </c>
      <c r="E195" s="23" t="str">
        <f>IF(OR('erfüllte Leistungen'!E197=0,'erfüllte Leistungen'!E197="bitte auswählen"),"",'erfüllte Leistungen'!E197)</f>
        <v/>
      </c>
      <c r="F195" s="23" t="str">
        <f>IF(OR('erfüllte Leistungen'!F197=0,'erfüllte Leistungen'!F197="bitte auswählen"),"",'erfüllte Leistungen'!F197)</f>
        <v/>
      </c>
      <c r="G195" s="23" t="str">
        <f>IF(OR('erfüllte Leistungen'!G197=0,'erfüllte Leistungen'!G197="bitte auswählen"),"",'erfüllte Leistungen'!G197)</f>
        <v/>
      </c>
      <c r="H195" s="23" t="str">
        <f>IF(OR('erfüllte Leistungen'!H197=0,'erfüllte Leistungen'!H197="bitte auswählen"),"",'erfüllte Leistungen'!H197)</f>
        <v/>
      </c>
      <c r="I195" s="23" t="str">
        <f>IF(OR('erfüllte Leistungen'!I197=0,'erfüllte Leistungen'!I197="bitte auswählen"),"",'erfüllte Leistungen'!I197)</f>
        <v/>
      </c>
      <c r="J195" s="23" t="str">
        <f>IF(OR('erfüllte Leistungen'!J197=0,'erfüllte Leistungen'!J197="bitte auswählen"),"",'erfüllte Leistungen'!J197)</f>
        <v/>
      </c>
      <c r="K195" s="23" t="str">
        <f>IF(OR('erfüllte Leistungen'!K197=0,'erfüllte Leistungen'!K197="bitte auswählen"),"",'erfüllte Leistungen'!K197)</f>
        <v/>
      </c>
      <c r="L195" s="23" t="str">
        <f>IF(OR('erfüllte Leistungen'!L197=0,'erfüllte Leistungen'!L197="bitte auswählen"),"",'erfüllte Leistungen'!L197)</f>
        <v/>
      </c>
    </row>
    <row r="196" spans="3:12" x14ac:dyDescent="0.25">
      <c r="C196" s="23" t="str">
        <f>IF(OR('erfüllte Leistungen'!C198=0,'erfüllte Leistungen'!C198="bitte auswählen"),"",'erfüllte Leistungen'!C198)</f>
        <v/>
      </c>
      <c r="D196" s="23" t="str">
        <f>IF(OR('erfüllte Leistungen'!D198=0,'erfüllte Leistungen'!D198="bitte auswählen"),"",'erfüllte Leistungen'!D198)</f>
        <v/>
      </c>
      <c r="E196" s="23" t="str">
        <f>IF(OR('erfüllte Leistungen'!E198=0,'erfüllte Leistungen'!E198="bitte auswählen"),"",'erfüllte Leistungen'!E198)</f>
        <v/>
      </c>
      <c r="F196" s="23" t="str">
        <f>IF(OR('erfüllte Leistungen'!F198=0,'erfüllte Leistungen'!F198="bitte auswählen"),"",'erfüllte Leistungen'!F198)</f>
        <v/>
      </c>
      <c r="G196" s="23" t="str">
        <f>IF(OR('erfüllte Leistungen'!G198=0,'erfüllte Leistungen'!G198="bitte auswählen"),"",'erfüllte Leistungen'!G198)</f>
        <v/>
      </c>
      <c r="H196" s="23" t="str">
        <f>IF(OR('erfüllte Leistungen'!H198=0,'erfüllte Leistungen'!H198="bitte auswählen"),"",'erfüllte Leistungen'!H198)</f>
        <v/>
      </c>
      <c r="I196" s="23" t="str">
        <f>IF(OR('erfüllte Leistungen'!I198=0,'erfüllte Leistungen'!I198="bitte auswählen"),"",'erfüllte Leistungen'!I198)</f>
        <v/>
      </c>
      <c r="J196" s="23" t="str">
        <f>IF(OR('erfüllte Leistungen'!J198=0,'erfüllte Leistungen'!J198="bitte auswählen"),"",'erfüllte Leistungen'!J198)</f>
        <v/>
      </c>
      <c r="K196" s="23" t="str">
        <f>IF(OR('erfüllte Leistungen'!K198=0,'erfüllte Leistungen'!K198="bitte auswählen"),"",'erfüllte Leistungen'!K198)</f>
        <v/>
      </c>
      <c r="L196" s="23" t="str">
        <f>IF(OR('erfüllte Leistungen'!L198=0,'erfüllte Leistungen'!L198="bitte auswählen"),"",'erfüllte Leistungen'!L198)</f>
        <v/>
      </c>
    </row>
    <row r="197" spans="3:12" x14ac:dyDescent="0.25">
      <c r="C197" s="23" t="str">
        <f>IF(OR('erfüllte Leistungen'!C199=0,'erfüllte Leistungen'!C199="bitte auswählen"),"",'erfüllte Leistungen'!C199)</f>
        <v/>
      </c>
      <c r="D197" s="23" t="str">
        <f>IF(OR('erfüllte Leistungen'!D199=0,'erfüllte Leistungen'!D199="bitte auswählen"),"",'erfüllte Leistungen'!D199)</f>
        <v/>
      </c>
      <c r="E197" s="23" t="str">
        <f>IF(OR('erfüllte Leistungen'!E199=0,'erfüllte Leistungen'!E199="bitte auswählen"),"",'erfüllte Leistungen'!E199)</f>
        <v/>
      </c>
      <c r="F197" s="23" t="str">
        <f>IF(OR('erfüllte Leistungen'!F199=0,'erfüllte Leistungen'!F199="bitte auswählen"),"",'erfüllte Leistungen'!F199)</f>
        <v/>
      </c>
      <c r="G197" s="23" t="str">
        <f>IF(OR('erfüllte Leistungen'!G199=0,'erfüllte Leistungen'!G199="bitte auswählen"),"",'erfüllte Leistungen'!G199)</f>
        <v/>
      </c>
      <c r="H197" s="23" t="str">
        <f>IF(OR('erfüllte Leistungen'!H199=0,'erfüllte Leistungen'!H199="bitte auswählen"),"",'erfüllte Leistungen'!H199)</f>
        <v/>
      </c>
      <c r="I197" s="23" t="str">
        <f>IF(OR('erfüllte Leistungen'!I199=0,'erfüllte Leistungen'!I199="bitte auswählen"),"",'erfüllte Leistungen'!I199)</f>
        <v/>
      </c>
      <c r="J197" s="23" t="str">
        <f>IF(OR('erfüllte Leistungen'!J199=0,'erfüllte Leistungen'!J199="bitte auswählen"),"",'erfüllte Leistungen'!J199)</f>
        <v/>
      </c>
      <c r="K197" s="23" t="str">
        <f>IF(OR('erfüllte Leistungen'!K199=0,'erfüllte Leistungen'!K199="bitte auswählen"),"",'erfüllte Leistungen'!K199)</f>
        <v/>
      </c>
      <c r="L197" s="23" t="str">
        <f>IF(OR('erfüllte Leistungen'!L199=0,'erfüllte Leistungen'!L199="bitte auswählen"),"",'erfüllte Leistungen'!L199)</f>
        <v/>
      </c>
    </row>
    <row r="198" spans="3:12" x14ac:dyDescent="0.25">
      <c r="C198" s="23" t="str">
        <f>IF(OR('erfüllte Leistungen'!C200=0,'erfüllte Leistungen'!C200="bitte auswählen"),"",'erfüllte Leistungen'!C200)</f>
        <v/>
      </c>
      <c r="D198" s="23" t="str">
        <f>IF(OR('erfüllte Leistungen'!D200=0,'erfüllte Leistungen'!D200="bitte auswählen"),"",'erfüllte Leistungen'!D200)</f>
        <v/>
      </c>
      <c r="E198" s="23" t="str">
        <f>IF(OR('erfüllte Leistungen'!E200=0,'erfüllte Leistungen'!E200="bitte auswählen"),"",'erfüllte Leistungen'!E200)</f>
        <v/>
      </c>
      <c r="F198" s="23" t="str">
        <f>IF(OR('erfüllte Leistungen'!F200=0,'erfüllte Leistungen'!F200="bitte auswählen"),"",'erfüllte Leistungen'!F200)</f>
        <v/>
      </c>
      <c r="G198" s="23" t="str">
        <f>IF(OR('erfüllte Leistungen'!G200=0,'erfüllte Leistungen'!G200="bitte auswählen"),"",'erfüllte Leistungen'!G200)</f>
        <v/>
      </c>
      <c r="H198" s="23" t="str">
        <f>IF(OR('erfüllte Leistungen'!H200=0,'erfüllte Leistungen'!H200="bitte auswählen"),"",'erfüllte Leistungen'!H200)</f>
        <v/>
      </c>
      <c r="I198" s="23" t="str">
        <f>IF(OR('erfüllte Leistungen'!I200=0,'erfüllte Leistungen'!I200="bitte auswählen"),"",'erfüllte Leistungen'!I200)</f>
        <v/>
      </c>
      <c r="J198" s="23" t="str">
        <f>IF(OR('erfüllte Leistungen'!J200=0,'erfüllte Leistungen'!J200="bitte auswählen"),"",'erfüllte Leistungen'!J200)</f>
        <v/>
      </c>
      <c r="K198" s="23" t="str">
        <f>IF(OR('erfüllte Leistungen'!K200=0,'erfüllte Leistungen'!K200="bitte auswählen"),"",'erfüllte Leistungen'!K200)</f>
        <v/>
      </c>
      <c r="L198" s="23" t="str">
        <f>IF(OR('erfüllte Leistungen'!L200=0,'erfüllte Leistungen'!L200="bitte auswählen"),"",'erfüllte Leistungen'!L200)</f>
        <v/>
      </c>
    </row>
    <row r="199" spans="3:12" x14ac:dyDescent="0.25">
      <c r="C199" s="23" t="str">
        <f>IF(OR('erfüllte Leistungen'!C201=0,'erfüllte Leistungen'!C201="bitte auswählen"),"",'erfüllte Leistungen'!C201)</f>
        <v/>
      </c>
      <c r="D199" s="23" t="str">
        <f>IF(OR('erfüllte Leistungen'!D201=0,'erfüllte Leistungen'!D201="bitte auswählen"),"",'erfüllte Leistungen'!D201)</f>
        <v/>
      </c>
      <c r="E199" s="23" t="str">
        <f>IF(OR('erfüllte Leistungen'!E201=0,'erfüllte Leistungen'!E201="bitte auswählen"),"",'erfüllte Leistungen'!E201)</f>
        <v/>
      </c>
      <c r="F199" s="23" t="str">
        <f>IF(OR('erfüllte Leistungen'!F201=0,'erfüllte Leistungen'!F201="bitte auswählen"),"",'erfüllte Leistungen'!F201)</f>
        <v/>
      </c>
      <c r="G199" s="23" t="str">
        <f>IF(OR('erfüllte Leistungen'!G201=0,'erfüllte Leistungen'!G201="bitte auswählen"),"",'erfüllte Leistungen'!G201)</f>
        <v/>
      </c>
      <c r="H199" s="23" t="str">
        <f>IF(OR('erfüllte Leistungen'!H201=0,'erfüllte Leistungen'!H201="bitte auswählen"),"",'erfüllte Leistungen'!H201)</f>
        <v/>
      </c>
      <c r="I199" s="23" t="str">
        <f>IF(OR('erfüllte Leistungen'!I201=0,'erfüllte Leistungen'!I201="bitte auswählen"),"",'erfüllte Leistungen'!I201)</f>
        <v/>
      </c>
      <c r="J199" s="23" t="str">
        <f>IF(OR('erfüllte Leistungen'!J201=0,'erfüllte Leistungen'!J201="bitte auswählen"),"",'erfüllte Leistungen'!J201)</f>
        <v/>
      </c>
      <c r="K199" s="23" t="str">
        <f>IF(OR('erfüllte Leistungen'!K201=0,'erfüllte Leistungen'!K201="bitte auswählen"),"",'erfüllte Leistungen'!K201)</f>
        <v/>
      </c>
      <c r="L199" s="23" t="str">
        <f>IF(OR('erfüllte Leistungen'!L201=0,'erfüllte Leistungen'!L201="bitte auswählen"),"",'erfüllte Leistungen'!L201)</f>
        <v/>
      </c>
    </row>
    <row r="200" spans="3:12" x14ac:dyDescent="0.25">
      <c r="C200" s="23" t="str">
        <f>IF(OR('erfüllte Leistungen'!C202=0,'erfüllte Leistungen'!C202="bitte auswählen"),"",'erfüllte Leistungen'!C202)</f>
        <v/>
      </c>
      <c r="D200" s="23" t="str">
        <f>IF(OR('erfüllte Leistungen'!D202=0,'erfüllte Leistungen'!D202="bitte auswählen"),"",'erfüllte Leistungen'!D202)</f>
        <v/>
      </c>
      <c r="E200" s="23" t="str">
        <f>IF(OR('erfüllte Leistungen'!E202=0,'erfüllte Leistungen'!E202="bitte auswählen"),"",'erfüllte Leistungen'!E202)</f>
        <v/>
      </c>
      <c r="F200" s="23" t="str">
        <f>IF(OR('erfüllte Leistungen'!F202=0,'erfüllte Leistungen'!F202="bitte auswählen"),"",'erfüllte Leistungen'!F202)</f>
        <v/>
      </c>
      <c r="G200" s="23" t="str">
        <f>IF(OR('erfüllte Leistungen'!G202=0,'erfüllte Leistungen'!G202="bitte auswählen"),"",'erfüllte Leistungen'!G202)</f>
        <v/>
      </c>
      <c r="H200" s="23" t="str">
        <f>IF(OR('erfüllte Leistungen'!H202=0,'erfüllte Leistungen'!H202="bitte auswählen"),"",'erfüllte Leistungen'!H202)</f>
        <v/>
      </c>
      <c r="I200" s="23" t="str">
        <f>IF(OR('erfüllte Leistungen'!I202=0,'erfüllte Leistungen'!I202="bitte auswählen"),"",'erfüllte Leistungen'!I202)</f>
        <v/>
      </c>
      <c r="J200" s="23" t="str">
        <f>IF(OR('erfüllte Leistungen'!J202=0,'erfüllte Leistungen'!J202="bitte auswählen"),"",'erfüllte Leistungen'!J202)</f>
        <v/>
      </c>
      <c r="K200" s="23" t="str">
        <f>IF(OR('erfüllte Leistungen'!K202=0,'erfüllte Leistungen'!K202="bitte auswählen"),"",'erfüllte Leistungen'!K202)</f>
        <v/>
      </c>
      <c r="L200" s="23" t="str">
        <f>IF(OR('erfüllte Leistungen'!L202=0,'erfüllte Leistungen'!L202="bitte auswählen"),"",'erfüllte Leistungen'!L202)</f>
        <v/>
      </c>
    </row>
    <row r="201" spans="3:12" x14ac:dyDescent="0.25">
      <c r="C201" s="23" t="str">
        <f>IF(OR('erfüllte Leistungen'!C203=0,'erfüllte Leistungen'!C203="bitte auswählen"),"",'erfüllte Leistungen'!C203)</f>
        <v/>
      </c>
      <c r="D201" s="23" t="str">
        <f>IF(OR('erfüllte Leistungen'!D203=0,'erfüllte Leistungen'!D203="bitte auswählen"),"",'erfüllte Leistungen'!D203)</f>
        <v/>
      </c>
      <c r="E201" s="23" t="str">
        <f>IF(OR('erfüllte Leistungen'!E203=0,'erfüllte Leistungen'!E203="bitte auswählen"),"",'erfüllte Leistungen'!E203)</f>
        <v/>
      </c>
      <c r="F201" s="23" t="str">
        <f>IF(OR('erfüllte Leistungen'!F203=0,'erfüllte Leistungen'!F203="bitte auswählen"),"",'erfüllte Leistungen'!F203)</f>
        <v/>
      </c>
      <c r="G201" s="23" t="str">
        <f>IF(OR('erfüllte Leistungen'!G203=0,'erfüllte Leistungen'!G203="bitte auswählen"),"",'erfüllte Leistungen'!G203)</f>
        <v/>
      </c>
      <c r="H201" s="23" t="str">
        <f>IF(OR('erfüllte Leistungen'!H203=0,'erfüllte Leistungen'!H203="bitte auswählen"),"",'erfüllte Leistungen'!H203)</f>
        <v/>
      </c>
      <c r="I201" s="23" t="str">
        <f>IF(OR('erfüllte Leistungen'!I203=0,'erfüllte Leistungen'!I203="bitte auswählen"),"",'erfüllte Leistungen'!I203)</f>
        <v/>
      </c>
      <c r="J201" s="23" t="str">
        <f>IF(OR('erfüllte Leistungen'!J203=0,'erfüllte Leistungen'!J203="bitte auswählen"),"",'erfüllte Leistungen'!J203)</f>
        <v/>
      </c>
      <c r="K201" s="23" t="str">
        <f>IF(OR('erfüllte Leistungen'!K203=0,'erfüllte Leistungen'!K203="bitte auswählen"),"",'erfüllte Leistungen'!K203)</f>
        <v/>
      </c>
      <c r="L201" s="23" t="str">
        <f>IF(OR('erfüllte Leistungen'!L203=0,'erfüllte Leistungen'!L203="bitte auswählen"),"",'erfüllte Leistungen'!L203)</f>
        <v/>
      </c>
    </row>
    <row r="202" spans="3:12" x14ac:dyDescent="0.25">
      <c r="C202" s="23" t="str">
        <f>IF(OR('erfüllte Leistungen'!C204=0,'erfüllte Leistungen'!C204="bitte auswählen"),"",'erfüllte Leistungen'!C204)</f>
        <v/>
      </c>
      <c r="D202" s="23" t="str">
        <f>IF(OR('erfüllte Leistungen'!D204=0,'erfüllte Leistungen'!D204="bitte auswählen"),"",'erfüllte Leistungen'!D204)</f>
        <v/>
      </c>
      <c r="E202" s="23" t="str">
        <f>IF(OR('erfüllte Leistungen'!E204=0,'erfüllte Leistungen'!E204="bitte auswählen"),"",'erfüllte Leistungen'!E204)</f>
        <v/>
      </c>
      <c r="F202" s="23" t="str">
        <f>IF(OR('erfüllte Leistungen'!F204=0,'erfüllte Leistungen'!F204="bitte auswählen"),"",'erfüllte Leistungen'!F204)</f>
        <v/>
      </c>
      <c r="G202" s="23" t="str">
        <f>IF(OR('erfüllte Leistungen'!G204=0,'erfüllte Leistungen'!G204="bitte auswählen"),"",'erfüllte Leistungen'!G204)</f>
        <v/>
      </c>
      <c r="H202" s="23" t="str">
        <f>IF(OR('erfüllte Leistungen'!H204=0,'erfüllte Leistungen'!H204="bitte auswählen"),"",'erfüllte Leistungen'!H204)</f>
        <v/>
      </c>
      <c r="I202" s="23" t="str">
        <f>IF(OR('erfüllte Leistungen'!I204=0,'erfüllte Leistungen'!I204="bitte auswählen"),"",'erfüllte Leistungen'!I204)</f>
        <v/>
      </c>
      <c r="J202" s="23" t="str">
        <f>IF(OR('erfüllte Leistungen'!J204=0,'erfüllte Leistungen'!J204="bitte auswählen"),"",'erfüllte Leistungen'!J204)</f>
        <v/>
      </c>
      <c r="K202" s="23" t="str">
        <f>IF(OR('erfüllte Leistungen'!K204=0,'erfüllte Leistungen'!K204="bitte auswählen"),"",'erfüllte Leistungen'!K204)</f>
        <v/>
      </c>
      <c r="L202" s="23" t="str">
        <f>IF(OR('erfüllte Leistungen'!L204=0,'erfüllte Leistungen'!L204="bitte auswählen"),"",'erfüllte Leistungen'!L204)</f>
        <v/>
      </c>
    </row>
    <row r="203" spans="3:12" x14ac:dyDescent="0.25">
      <c r="C203" s="23" t="str">
        <f>IF(OR('erfüllte Leistungen'!C205=0,'erfüllte Leistungen'!C205="bitte auswählen"),"",'erfüllte Leistungen'!C205)</f>
        <v/>
      </c>
      <c r="D203" s="23" t="str">
        <f>IF(OR('erfüllte Leistungen'!D205=0,'erfüllte Leistungen'!D205="bitte auswählen"),"",'erfüllte Leistungen'!D205)</f>
        <v/>
      </c>
      <c r="E203" s="23" t="str">
        <f>IF(OR('erfüllte Leistungen'!E205=0,'erfüllte Leistungen'!E205="bitte auswählen"),"",'erfüllte Leistungen'!E205)</f>
        <v/>
      </c>
      <c r="F203" s="23" t="str">
        <f>IF(OR('erfüllte Leistungen'!F205=0,'erfüllte Leistungen'!F205="bitte auswählen"),"",'erfüllte Leistungen'!F205)</f>
        <v/>
      </c>
      <c r="G203" s="23" t="str">
        <f>IF(OR('erfüllte Leistungen'!G205=0,'erfüllte Leistungen'!G205="bitte auswählen"),"",'erfüllte Leistungen'!G205)</f>
        <v/>
      </c>
      <c r="H203" s="23" t="str">
        <f>IF(OR('erfüllte Leistungen'!H205=0,'erfüllte Leistungen'!H205="bitte auswählen"),"",'erfüllte Leistungen'!H205)</f>
        <v/>
      </c>
      <c r="I203" s="23" t="str">
        <f>IF(OR('erfüllte Leistungen'!I205=0,'erfüllte Leistungen'!I205="bitte auswählen"),"",'erfüllte Leistungen'!I205)</f>
        <v/>
      </c>
      <c r="J203" s="23" t="str">
        <f>IF(OR('erfüllte Leistungen'!J205=0,'erfüllte Leistungen'!J205="bitte auswählen"),"",'erfüllte Leistungen'!J205)</f>
        <v/>
      </c>
      <c r="K203" s="23" t="str">
        <f>IF(OR('erfüllte Leistungen'!K205=0,'erfüllte Leistungen'!K205="bitte auswählen"),"",'erfüllte Leistungen'!K205)</f>
        <v/>
      </c>
      <c r="L203" s="23" t="str">
        <f>IF(OR('erfüllte Leistungen'!L205=0,'erfüllte Leistungen'!L205="bitte auswählen"),"",'erfüllte Leistungen'!L205)</f>
        <v/>
      </c>
    </row>
    <row r="204" spans="3:12" x14ac:dyDescent="0.25">
      <c r="C204" s="23" t="str">
        <f>IF(OR('erfüllte Leistungen'!C206=0,'erfüllte Leistungen'!C206="bitte auswählen"),"",'erfüllte Leistungen'!C206)</f>
        <v/>
      </c>
      <c r="D204" s="23" t="str">
        <f>IF(OR('erfüllte Leistungen'!D206=0,'erfüllte Leistungen'!D206="bitte auswählen"),"",'erfüllte Leistungen'!D206)</f>
        <v/>
      </c>
      <c r="E204" s="23" t="str">
        <f>IF(OR('erfüllte Leistungen'!E206=0,'erfüllte Leistungen'!E206="bitte auswählen"),"",'erfüllte Leistungen'!E206)</f>
        <v/>
      </c>
      <c r="F204" s="23" t="str">
        <f>IF(OR('erfüllte Leistungen'!F206=0,'erfüllte Leistungen'!F206="bitte auswählen"),"",'erfüllte Leistungen'!F206)</f>
        <v/>
      </c>
      <c r="G204" s="23" t="str">
        <f>IF(OR('erfüllte Leistungen'!G206=0,'erfüllte Leistungen'!G206="bitte auswählen"),"",'erfüllte Leistungen'!G206)</f>
        <v/>
      </c>
      <c r="H204" s="23" t="str">
        <f>IF(OR('erfüllte Leistungen'!H206=0,'erfüllte Leistungen'!H206="bitte auswählen"),"",'erfüllte Leistungen'!H206)</f>
        <v/>
      </c>
      <c r="I204" s="23" t="str">
        <f>IF(OR('erfüllte Leistungen'!I206=0,'erfüllte Leistungen'!I206="bitte auswählen"),"",'erfüllte Leistungen'!I206)</f>
        <v/>
      </c>
      <c r="J204" s="23" t="str">
        <f>IF(OR('erfüllte Leistungen'!J206=0,'erfüllte Leistungen'!J206="bitte auswählen"),"",'erfüllte Leistungen'!J206)</f>
        <v/>
      </c>
      <c r="K204" s="23" t="str">
        <f>IF(OR('erfüllte Leistungen'!K206=0,'erfüllte Leistungen'!K206="bitte auswählen"),"",'erfüllte Leistungen'!K206)</f>
        <v/>
      </c>
      <c r="L204" s="23" t="str">
        <f>IF(OR('erfüllte Leistungen'!L206=0,'erfüllte Leistungen'!L206="bitte auswählen"),"",'erfüllte Leistungen'!L206)</f>
        <v/>
      </c>
    </row>
    <row r="205" spans="3:12" x14ac:dyDescent="0.25">
      <c r="C205" s="23" t="str">
        <f>IF(OR('erfüllte Leistungen'!C207=0,'erfüllte Leistungen'!C207="bitte auswählen"),"",'erfüllte Leistungen'!C207)</f>
        <v/>
      </c>
      <c r="D205" s="23" t="str">
        <f>IF(OR('erfüllte Leistungen'!D207=0,'erfüllte Leistungen'!D207="bitte auswählen"),"",'erfüllte Leistungen'!D207)</f>
        <v/>
      </c>
      <c r="E205" s="23" t="str">
        <f>IF(OR('erfüllte Leistungen'!E207=0,'erfüllte Leistungen'!E207="bitte auswählen"),"",'erfüllte Leistungen'!E207)</f>
        <v/>
      </c>
      <c r="F205" s="23" t="str">
        <f>IF(OR('erfüllte Leistungen'!F207=0,'erfüllte Leistungen'!F207="bitte auswählen"),"",'erfüllte Leistungen'!F207)</f>
        <v/>
      </c>
      <c r="G205" s="23" t="str">
        <f>IF(OR('erfüllte Leistungen'!G207=0,'erfüllte Leistungen'!G207="bitte auswählen"),"",'erfüllte Leistungen'!G207)</f>
        <v/>
      </c>
      <c r="H205" s="23" t="str">
        <f>IF(OR('erfüllte Leistungen'!H207=0,'erfüllte Leistungen'!H207="bitte auswählen"),"",'erfüllte Leistungen'!H207)</f>
        <v/>
      </c>
      <c r="I205" s="23" t="str">
        <f>IF(OR('erfüllte Leistungen'!I207=0,'erfüllte Leistungen'!I207="bitte auswählen"),"",'erfüllte Leistungen'!I207)</f>
        <v/>
      </c>
      <c r="J205" s="23" t="str">
        <f>IF(OR('erfüllte Leistungen'!J207=0,'erfüllte Leistungen'!J207="bitte auswählen"),"",'erfüllte Leistungen'!J207)</f>
        <v/>
      </c>
      <c r="K205" s="23" t="str">
        <f>IF(OR('erfüllte Leistungen'!K207=0,'erfüllte Leistungen'!K207="bitte auswählen"),"",'erfüllte Leistungen'!K207)</f>
        <v/>
      </c>
      <c r="L205" s="23" t="str">
        <f>IF(OR('erfüllte Leistungen'!L207=0,'erfüllte Leistungen'!L207="bitte auswählen"),"",'erfüllte Leistungen'!L207)</f>
        <v/>
      </c>
    </row>
    <row r="206" spans="3:12" x14ac:dyDescent="0.25">
      <c r="C206" s="23" t="str">
        <f>IF(OR('erfüllte Leistungen'!C208=0,'erfüllte Leistungen'!C208="bitte auswählen"),"",'erfüllte Leistungen'!C208)</f>
        <v/>
      </c>
      <c r="D206" s="23" t="str">
        <f>IF(OR('erfüllte Leistungen'!D208=0,'erfüllte Leistungen'!D208="bitte auswählen"),"",'erfüllte Leistungen'!D208)</f>
        <v/>
      </c>
      <c r="E206" s="23" t="str">
        <f>IF(OR('erfüllte Leistungen'!E208=0,'erfüllte Leistungen'!E208="bitte auswählen"),"",'erfüllte Leistungen'!E208)</f>
        <v/>
      </c>
      <c r="F206" s="23" t="str">
        <f>IF(OR('erfüllte Leistungen'!F208=0,'erfüllte Leistungen'!F208="bitte auswählen"),"",'erfüllte Leistungen'!F208)</f>
        <v/>
      </c>
      <c r="G206" s="23" t="str">
        <f>IF(OR('erfüllte Leistungen'!G208=0,'erfüllte Leistungen'!G208="bitte auswählen"),"",'erfüllte Leistungen'!G208)</f>
        <v/>
      </c>
      <c r="H206" s="23" t="str">
        <f>IF(OR('erfüllte Leistungen'!H208=0,'erfüllte Leistungen'!H208="bitte auswählen"),"",'erfüllte Leistungen'!H208)</f>
        <v/>
      </c>
      <c r="I206" s="23" t="str">
        <f>IF(OR('erfüllte Leistungen'!I208=0,'erfüllte Leistungen'!I208="bitte auswählen"),"",'erfüllte Leistungen'!I208)</f>
        <v/>
      </c>
      <c r="J206" s="23" t="str">
        <f>IF(OR('erfüllte Leistungen'!J208=0,'erfüllte Leistungen'!J208="bitte auswählen"),"",'erfüllte Leistungen'!J208)</f>
        <v/>
      </c>
      <c r="K206" s="23" t="str">
        <f>IF(OR('erfüllte Leistungen'!K208=0,'erfüllte Leistungen'!K208="bitte auswählen"),"",'erfüllte Leistungen'!K208)</f>
        <v/>
      </c>
      <c r="L206" s="23" t="str">
        <f>IF(OR('erfüllte Leistungen'!L208=0,'erfüllte Leistungen'!L208="bitte auswählen"),"",'erfüllte Leistungen'!L208)</f>
        <v/>
      </c>
    </row>
    <row r="207" spans="3:12" x14ac:dyDescent="0.25">
      <c r="C207" s="23" t="str">
        <f>IF(OR('erfüllte Leistungen'!C209=0,'erfüllte Leistungen'!C209="bitte auswählen"),"",'erfüllte Leistungen'!C209)</f>
        <v/>
      </c>
      <c r="D207" s="23" t="str">
        <f>IF(OR('erfüllte Leistungen'!D209=0,'erfüllte Leistungen'!D209="bitte auswählen"),"",'erfüllte Leistungen'!D209)</f>
        <v/>
      </c>
      <c r="E207" s="23" t="str">
        <f>IF(OR('erfüllte Leistungen'!E209=0,'erfüllte Leistungen'!E209="bitte auswählen"),"",'erfüllte Leistungen'!E209)</f>
        <v/>
      </c>
      <c r="F207" s="23" t="str">
        <f>IF(OR('erfüllte Leistungen'!F209=0,'erfüllte Leistungen'!F209="bitte auswählen"),"",'erfüllte Leistungen'!F209)</f>
        <v/>
      </c>
      <c r="G207" s="23" t="str">
        <f>IF(OR('erfüllte Leistungen'!G209=0,'erfüllte Leistungen'!G209="bitte auswählen"),"",'erfüllte Leistungen'!G209)</f>
        <v/>
      </c>
      <c r="H207" s="23" t="str">
        <f>IF(OR('erfüllte Leistungen'!H209=0,'erfüllte Leistungen'!H209="bitte auswählen"),"",'erfüllte Leistungen'!H209)</f>
        <v/>
      </c>
      <c r="I207" s="23" t="str">
        <f>IF(OR('erfüllte Leistungen'!I209=0,'erfüllte Leistungen'!I209="bitte auswählen"),"",'erfüllte Leistungen'!I209)</f>
        <v/>
      </c>
      <c r="J207" s="23" t="str">
        <f>IF(OR('erfüllte Leistungen'!J209=0,'erfüllte Leistungen'!J209="bitte auswählen"),"",'erfüllte Leistungen'!J209)</f>
        <v/>
      </c>
      <c r="K207" s="23" t="str">
        <f>IF(OR('erfüllte Leistungen'!K209=0,'erfüllte Leistungen'!K209="bitte auswählen"),"",'erfüllte Leistungen'!K209)</f>
        <v/>
      </c>
      <c r="L207" s="23" t="str">
        <f>IF(OR('erfüllte Leistungen'!L209=0,'erfüllte Leistungen'!L209="bitte auswählen"),"",'erfüllte Leistungen'!L209)</f>
        <v/>
      </c>
    </row>
    <row r="208" spans="3:12" x14ac:dyDescent="0.25">
      <c r="C208" s="23" t="str">
        <f>IF(OR('erfüllte Leistungen'!C210=0,'erfüllte Leistungen'!C210="bitte auswählen"),"",'erfüllte Leistungen'!C210)</f>
        <v/>
      </c>
      <c r="D208" s="23" t="str">
        <f>IF(OR('erfüllte Leistungen'!D210=0,'erfüllte Leistungen'!D210="bitte auswählen"),"",'erfüllte Leistungen'!D210)</f>
        <v/>
      </c>
      <c r="E208" s="23" t="str">
        <f>IF(OR('erfüllte Leistungen'!E210=0,'erfüllte Leistungen'!E210="bitte auswählen"),"",'erfüllte Leistungen'!E210)</f>
        <v/>
      </c>
      <c r="F208" s="23" t="str">
        <f>IF(OR('erfüllte Leistungen'!F210=0,'erfüllte Leistungen'!F210="bitte auswählen"),"",'erfüllte Leistungen'!F210)</f>
        <v/>
      </c>
      <c r="G208" s="23" t="str">
        <f>IF(OR('erfüllte Leistungen'!G210=0,'erfüllte Leistungen'!G210="bitte auswählen"),"",'erfüllte Leistungen'!G210)</f>
        <v/>
      </c>
      <c r="H208" s="23" t="str">
        <f>IF(OR('erfüllte Leistungen'!H210=0,'erfüllte Leistungen'!H210="bitte auswählen"),"",'erfüllte Leistungen'!H210)</f>
        <v/>
      </c>
      <c r="I208" s="23" t="str">
        <f>IF(OR('erfüllte Leistungen'!I210=0,'erfüllte Leistungen'!I210="bitte auswählen"),"",'erfüllte Leistungen'!I210)</f>
        <v/>
      </c>
      <c r="J208" s="23" t="str">
        <f>IF(OR('erfüllte Leistungen'!J210=0,'erfüllte Leistungen'!J210="bitte auswählen"),"",'erfüllte Leistungen'!J210)</f>
        <v/>
      </c>
      <c r="K208" s="23" t="str">
        <f>IF(OR('erfüllte Leistungen'!K210=0,'erfüllte Leistungen'!K210="bitte auswählen"),"",'erfüllte Leistungen'!K210)</f>
        <v/>
      </c>
      <c r="L208" s="23" t="str">
        <f>IF(OR('erfüllte Leistungen'!L210=0,'erfüllte Leistungen'!L210="bitte auswählen"),"",'erfüllte Leistungen'!L210)</f>
        <v/>
      </c>
    </row>
    <row r="209" spans="3:12" x14ac:dyDescent="0.25">
      <c r="C209" s="23" t="str">
        <f>IF(OR('erfüllte Leistungen'!C211=0,'erfüllte Leistungen'!C211="bitte auswählen"),"",'erfüllte Leistungen'!C211)</f>
        <v/>
      </c>
      <c r="D209" s="23" t="str">
        <f>IF(OR('erfüllte Leistungen'!D211=0,'erfüllte Leistungen'!D211="bitte auswählen"),"",'erfüllte Leistungen'!D211)</f>
        <v/>
      </c>
      <c r="E209" s="23" t="str">
        <f>IF(OR('erfüllte Leistungen'!E211=0,'erfüllte Leistungen'!E211="bitte auswählen"),"",'erfüllte Leistungen'!E211)</f>
        <v/>
      </c>
      <c r="F209" s="23" t="str">
        <f>IF(OR('erfüllte Leistungen'!F211=0,'erfüllte Leistungen'!F211="bitte auswählen"),"",'erfüllte Leistungen'!F211)</f>
        <v/>
      </c>
      <c r="G209" s="23" t="str">
        <f>IF(OR('erfüllte Leistungen'!G211=0,'erfüllte Leistungen'!G211="bitte auswählen"),"",'erfüllte Leistungen'!G211)</f>
        <v/>
      </c>
      <c r="H209" s="23" t="str">
        <f>IF(OR('erfüllte Leistungen'!H211=0,'erfüllte Leistungen'!H211="bitte auswählen"),"",'erfüllte Leistungen'!H211)</f>
        <v/>
      </c>
      <c r="I209" s="23" t="str">
        <f>IF(OR('erfüllte Leistungen'!I211=0,'erfüllte Leistungen'!I211="bitte auswählen"),"",'erfüllte Leistungen'!I211)</f>
        <v/>
      </c>
      <c r="J209" s="23" t="str">
        <f>IF(OR('erfüllte Leistungen'!J211=0,'erfüllte Leistungen'!J211="bitte auswählen"),"",'erfüllte Leistungen'!J211)</f>
        <v/>
      </c>
      <c r="K209" s="23" t="str">
        <f>IF(OR('erfüllte Leistungen'!K211=0,'erfüllte Leistungen'!K211="bitte auswählen"),"",'erfüllte Leistungen'!K211)</f>
        <v/>
      </c>
      <c r="L209" s="23" t="str">
        <f>IF(OR('erfüllte Leistungen'!L211=0,'erfüllte Leistungen'!L211="bitte auswählen"),"",'erfüllte Leistungen'!L211)</f>
        <v/>
      </c>
    </row>
    <row r="210" spans="3:12" x14ac:dyDescent="0.25">
      <c r="C210" s="23" t="str">
        <f>IF(OR('erfüllte Leistungen'!C212=0,'erfüllte Leistungen'!C212="bitte auswählen"),"",'erfüllte Leistungen'!C212)</f>
        <v/>
      </c>
      <c r="D210" s="23" t="str">
        <f>IF(OR('erfüllte Leistungen'!D212=0,'erfüllte Leistungen'!D212="bitte auswählen"),"",'erfüllte Leistungen'!D212)</f>
        <v/>
      </c>
      <c r="E210" s="23" t="str">
        <f>IF(OR('erfüllte Leistungen'!E212=0,'erfüllte Leistungen'!E212="bitte auswählen"),"",'erfüllte Leistungen'!E212)</f>
        <v/>
      </c>
      <c r="F210" s="23" t="str">
        <f>IF(OR('erfüllte Leistungen'!F212=0,'erfüllte Leistungen'!F212="bitte auswählen"),"",'erfüllte Leistungen'!F212)</f>
        <v/>
      </c>
      <c r="G210" s="23" t="str">
        <f>IF(OR('erfüllte Leistungen'!G212=0,'erfüllte Leistungen'!G212="bitte auswählen"),"",'erfüllte Leistungen'!G212)</f>
        <v/>
      </c>
      <c r="H210" s="23" t="str">
        <f>IF(OR('erfüllte Leistungen'!H212=0,'erfüllte Leistungen'!H212="bitte auswählen"),"",'erfüllte Leistungen'!H212)</f>
        <v/>
      </c>
      <c r="I210" s="23" t="str">
        <f>IF(OR('erfüllte Leistungen'!I212=0,'erfüllte Leistungen'!I212="bitte auswählen"),"",'erfüllte Leistungen'!I212)</f>
        <v/>
      </c>
      <c r="J210" s="23" t="str">
        <f>IF(OR('erfüllte Leistungen'!J212=0,'erfüllte Leistungen'!J212="bitte auswählen"),"",'erfüllte Leistungen'!J212)</f>
        <v/>
      </c>
      <c r="K210" s="23" t="str">
        <f>IF(OR('erfüllte Leistungen'!K212=0,'erfüllte Leistungen'!K212="bitte auswählen"),"",'erfüllte Leistungen'!K212)</f>
        <v/>
      </c>
      <c r="L210" s="23" t="str">
        <f>IF(OR('erfüllte Leistungen'!L212=0,'erfüllte Leistungen'!L212="bitte auswählen"),"",'erfüllte Leistungen'!L212)</f>
        <v/>
      </c>
    </row>
    <row r="211" spans="3:12" x14ac:dyDescent="0.25">
      <c r="C211" s="23" t="str">
        <f>IF(OR('erfüllte Leistungen'!C213=0,'erfüllte Leistungen'!C213="bitte auswählen"),"",'erfüllte Leistungen'!C213)</f>
        <v/>
      </c>
      <c r="D211" s="23" t="str">
        <f>IF(OR('erfüllte Leistungen'!D213=0,'erfüllte Leistungen'!D213="bitte auswählen"),"",'erfüllte Leistungen'!D213)</f>
        <v/>
      </c>
      <c r="E211" s="23" t="str">
        <f>IF(OR('erfüllte Leistungen'!E213=0,'erfüllte Leistungen'!E213="bitte auswählen"),"",'erfüllte Leistungen'!E213)</f>
        <v/>
      </c>
      <c r="F211" s="23" t="str">
        <f>IF(OR('erfüllte Leistungen'!F213=0,'erfüllte Leistungen'!F213="bitte auswählen"),"",'erfüllte Leistungen'!F213)</f>
        <v/>
      </c>
      <c r="G211" s="23" t="str">
        <f>IF(OR('erfüllte Leistungen'!G213=0,'erfüllte Leistungen'!G213="bitte auswählen"),"",'erfüllte Leistungen'!G213)</f>
        <v/>
      </c>
      <c r="H211" s="23" t="str">
        <f>IF(OR('erfüllte Leistungen'!H213=0,'erfüllte Leistungen'!H213="bitte auswählen"),"",'erfüllte Leistungen'!H213)</f>
        <v/>
      </c>
      <c r="I211" s="23" t="str">
        <f>IF(OR('erfüllte Leistungen'!I213=0,'erfüllte Leistungen'!I213="bitte auswählen"),"",'erfüllte Leistungen'!I213)</f>
        <v/>
      </c>
      <c r="J211" s="23" t="str">
        <f>IF(OR('erfüllte Leistungen'!J213=0,'erfüllte Leistungen'!J213="bitte auswählen"),"",'erfüllte Leistungen'!J213)</f>
        <v/>
      </c>
      <c r="K211" s="23" t="str">
        <f>IF(OR('erfüllte Leistungen'!K213=0,'erfüllte Leistungen'!K213="bitte auswählen"),"",'erfüllte Leistungen'!K213)</f>
        <v/>
      </c>
      <c r="L211" s="23" t="str">
        <f>IF(OR('erfüllte Leistungen'!L213=0,'erfüllte Leistungen'!L213="bitte auswählen"),"",'erfüllte Leistungen'!L213)</f>
        <v/>
      </c>
    </row>
    <row r="212" spans="3:12" x14ac:dyDescent="0.25">
      <c r="C212" s="23" t="str">
        <f>IF(OR('erfüllte Leistungen'!C214=0,'erfüllte Leistungen'!C214="bitte auswählen"),"",'erfüllte Leistungen'!C214)</f>
        <v/>
      </c>
      <c r="D212" s="23" t="str">
        <f>IF(OR('erfüllte Leistungen'!D214=0,'erfüllte Leistungen'!D214="bitte auswählen"),"",'erfüllte Leistungen'!D214)</f>
        <v/>
      </c>
      <c r="E212" s="23" t="str">
        <f>IF(OR('erfüllte Leistungen'!E214=0,'erfüllte Leistungen'!E214="bitte auswählen"),"",'erfüllte Leistungen'!E214)</f>
        <v/>
      </c>
      <c r="F212" s="23" t="str">
        <f>IF(OR('erfüllte Leistungen'!F214=0,'erfüllte Leistungen'!F214="bitte auswählen"),"",'erfüllte Leistungen'!F214)</f>
        <v/>
      </c>
      <c r="G212" s="23" t="str">
        <f>IF(OR('erfüllte Leistungen'!G214=0,'erfüllte Leistungen'!G214="bitte auswählen"),"",'erfüllte Leistungen'!G214)</f>
        <v/>
      </c>
      <c r="H212" s="23" t="str">
        <f>IF(OR('erfüllte Leistungen'!H214=0,'erfüllte Leistungen'!H214="bitte auswählen"),"",'erfüllte Leistungen'!H214)</f>
        <v/>
      </c>
      <c r="I212" s="23" t="str">
        <f>IF(OR('erfüllte Leistungen'!I214=0,'erfüllte Leistungen'!I214="bitte auswählen"),"",'erfüllte Leistungen'!I214)</f>
        <v/>
      </c>
      <c r="J212" s="23" t="str">
        <f>IF(OR('erfüllte Leistungen'!J214=0,'erfüllte Leistungen'!J214="bitte auswählen"),"",'erfüllte Leistungen'!J214)</f>
        <v/>
      </c>
      <c r="K212" s="23" t="str">
        <f>IF(OR('erfüllte Leistungen'!K214=0,'erfüllte Leistungen'!K214="bitte auswählen"),"",'erfüllte Leistungen'!K214)</f>
        <v/>
      </c>
      <c r="L212" s="23" t="str">
        <f>IF(OR('erfüllte Leistungen'!L214=0,'erfüllte Leistungen'!L214="bitte auswählen"),"",'erfüllte Leistungen'!L214)</f>
        <v/>
      </c>
    </row>
    <row r="213" spans="3:12" x14ac:dyDescent="0.25">
      <c r="C213" s="23" t="str">
        <f>IF(OR('erfüllte Leistungen'!C215=0,'erfüllte Leistungen'!C215="bitte auswählen"),"",'erfüllte Leistungen'!C215)</f>
        <v/>
      </c>
      <c r="D213" s="23" t="str">
        <f>IF(OR('erfüllte Leistungen'!D215=0,'erfüllte Leistungen'!D215="bitte auswählen"),"",'erfüllte Leistungen'!D215)</f>
        <v/>
      </c>
      <c r="E213" s="23" t="str">
        <f>IF(OR('erfüllte Leistungen'!E215=0,'erfüllte Leistungen'!E215="bitte auswählen"),"",'erfüllte Leistungen'!E215)</f>
        <v/>
      </c>
      <c r="F213" s="23" t="str">
        <f>IF(OR('erfüllte Leistungen'!F215=0,'erfüllte Leistungen'!F215="bitte auswählen"),"",'erfüllte Leistungen'!F215)</f>
        <v/>
      </c>
      <c r="G213" s="23" t="str">
        <f>IF(OR('erfüllte Leistungen'!G215=0,'erfüllte Leistungen'!G215="bitte auswählen"),"",'erfüllte Leistungen'!G215)</f>
        <v/>
      </c>
      <c r="H213" s="23" t="str">
        <f>IF(OR('erfüllte Leistungen'!H215=0,'erfüllte Leistungen'!H215="bitte auswählen"),"",'erfüllte Leistungen'!H215)</f>
        <v/>
      </c>
      <c r="I213" s="23" t="str">
        <f>IF(OR('erfüllte Leistungen'!I215=0,'erfüllte Leistungen'!I215="bitte auswählen"),"",'erfüllte Leistungen'!I215)</f>
        <v/>
      </c>
      <c r="J213" s="23" t="str">
        <f>IF(OR('erfüllte Leistungen'!J215=0,'erfüllte Leistungen'!J215="bitte auswählen"),"",'erfüllte Leistungen'!J215)</f>
        <v/>
      </c>
      <c r="K213" s="23" t="str">
        <f>IF(OR('erfüllte Leistungen'!K215=0,'erfüllte Leistungen'!K215="bitte auswählen"),"",'erfüllte Leistungen'!K215)</f>
        <v/>
      </c>
      <c r="L213" s="23" t="str">
        <f>IF(OR('erfüllte Leistungen'!L215=0,'erfüllte Leistungen'!L215="bitte auswählen"),"",'erfüllte Leistungen'!L215)</f>
        <v/>
      </c>
    </row>
    <row r="214" spans="3:12" x14ac:dyDescent="0.25">
      <c r="C214" s="23" t="str">
        <f>IF(OR('erfüllte Leistungen'!C216=0,'erfüllte Leistungen'!C216="bitte auswählen"),"",'erfüllte Leistungen'!C216)</f>
        <v/>
      </c>
      <c r="D214" s="23" t="str">
        <f>IF(OR('erfüllte Leistungen'!D216=0,'erfüllte Leistungen'!D216="bitte auswählen"),"",'erfüllte Leistungen'!D216)</f>
        <v/>
      </c>
      <c r="E214" s="23" t="str">
        <f>IF(OR('erfüllte Leistungen'!E216=0,'erfüllte Leistungen'!E216="bitte auswählen"),"",'erfüllte Leistungen'!E216)</f>
        <v/>
      </c>
      <c r="F214" s="23" t="str">
        <f>IF(OR('erfüllte Leistungen'!F216=0,'erfüllte Leistungen'!F216="bitte auswählen"),"",'erfüllte Leistungen'!F216)</f>
        <v/>
      </c>
      <c r="G214" s="23" t="str">
        <f>IF(OR('erfüllte Leistungen'!G216=0,'erfüllte Leistungen'!G216="bitte auswählen"),"",'erfüllte Leistungen'!G216)</f>
        <v/>
      </c>
      <c r="H214" s="23" t="str">
        <f>IF(OR('erfüllte Leistungen'!H216=0,'erfüllte Leistungen'!H216="bitte auswählen"),"",'erfüllte Leistungen'!H216)</f>
        <v/>
      </c>
      <c r="I214" s="23" t="str">
        <f>IF(OR('erfüllte Leistungen'!I216=0,'erfüllte Leistungen'!I216="bitte auswählen"),"",'erfüllte Leistungen'!I216)</f>
        <v/>
      </c>
      <c r="J214" s="23" t="str">
        <f>IF(OR('erfüllte Leistungen'!J216=0,'erfüllte Leistungen'!J216="bitte auswählen"),"",'erfüllte Leistungen'!J216)</f>
        <v/>
      </c>
      <c r="K214" s="23" t="str">
        <f>IF(OR('erfüllte Leistungen'!K216=0,'erfüllte Leistungen'!K216="bitte auswählen"),"",'erfüllte Leistungen'!K216)</f>
        <v/>
      </c>
      <c r="L214" s="23" t="str">
        <f>IF(OR('erfüllte Leistungen'!L216=0,'erfüllte Leistungen'!L216="bitte auswählen"),"",'erfüllte Leistungen'!L216)</f>
        <v/>
      </c>
    </row>
    <row r="215" spans="3:12" x14ac:dyDescent="0.25">
      <c r="C215" s="23" t="str">
        <f>IF(OR('erfüllte Leistungen'!C217=0,'erfüllte Leistungen'!C217="bitte auswählen"),"",'erfüllte Leistungen'!C217)</f>
        <v/>
      </c>
      <c r="D215" s="23" t="str">
        <f>IF(OR('erfüllte Leistungen'!D217=0,'erfüllte Leistungen'!D217="bitte auswählen"),"",'erfüllte Leistungen'!D217)</f>
        <v/>
      </c>
      <c r="E215" s="23" t="str">
        <f>IF(OR('erfüllte Leistungen'!E217=0,'erfüllte Leistungen'!E217="bitte auswählen"),"",'erfüllte Leistungen'!E217)</f>
        <v/>
      </c>
      <c r="F215" s="23" t="str">
        <f>IF(OR('erfüllte Leistungen'!F217=0,'erfüllte Leistungen'!F217="bitte auswählen"),"",'erfüllte Leistungen'!F217)</f>
        <v/>
      </c>
      <c r="G215" s="23" t="str">
        <f>IF(OR('erfüllte Leistungen'!G217=0,'erfüllte Leistungen'!G217="bitte auswählen"),"",'erfüllte Leistungen'!G217)</f>
        <v/>
      </c>
      <c r="H215" s="23" t="str">
        <f>IF(OR('erfüllte Leistungen'!H217=0,'erfüllte Leistungen'!H217="bitte auswählen"),"",'erfüllte Leistungen'!H217)</f>
        <v/>
      </c>
      <c r="I215" s="23" t="str">
        <f>IF(OR('erfüllte Leistungen'!I217=0,'erfüllte Leistungen'!I217="bitte auswählen"),"",'erfüllte Leistungen'!I217)</f>
        <v/>
      </c>
      <c r="J215" s="23" t="str">
        <f>IF(OR('erfüllte Leistungen'!J217=0,'erfüllte Leistungen'!J217="bitte auswählen"),"",'erfüllte Leistungen'!J217)</f>
        <v/>
      </c>
      <c r="K215" s="23" t="str">
        <f>IF(OR('erfüllte Leistungen'!K217=0,'erfüllte Leistungen'!K217="bitte auswählen"),"",'erfüllte Leistungen'!K217)</f>
        <v/>
      </c>
      <c r="L215" s="23" t="str">
        <f>IF(OR('erfüllte Leistungen'!L217=0,'erfüllte Leistungen'!L217="bitte auswählen"),"",'erfüllte Leistungen'!L217)</f>
        <v/>
      </c>
    </row>
    <row r="216" spans="3:12" x14ac:dyDescent="0.25">
      <c r="C216" s="23" t="str">
        <f>IF(OR('erfüllte Leistungen'!C218=0,'erfüllte Leistungen'!C218="bitte auswählen"),"",'erfüllte Leistungen'!C218)</f>
        <v/>
      </c>
      <c r="D216" s="23" t="str">
        <f>IF(OR('erfüllte Leistungen'!D218=0,'erfüllte Leistungen'!D218="bitte auswählen"),"",'erfüllte Leistungen'!D218)</f>
        <v/>
      </c>
      <c r="E216" s="23" t="str">
        <f>IF(OR('erfüllte Leistungen'!E218=0,'erfüllte Leistungen'!E218="bitte auswählen"),"",'erfüllte Leistungen'!E218)</f>
        <v/>
      </c>
      <c r="F216" s="23" t="str">
        <f>IF(OR('erfüllte Leistungen'!F218=0,'erfüllte Leistungen'!F218="bitte auswählen"),"",'erfüllte Leistungen'!F218)</f>
        <v/>
      </c>
      <c r="G216" s="23" t="str">
        <f>IF(OR('erfüllte Leistungen'!G218=0,'erfüllte Leistungen'!G218="bitte auswählen"),"",'erfüllte Leistungen'!G218)</f>
        <v/>
      </c>
      <c r="H216" s="23" t="str">
        <f>IF(OR('erfüllte Leistungen'!H218=0,'erfüllte Leistungen'!H218="bitte auswählen"),"",'erfüllte Leistungen'!H218)</f>
        <v/>
      </c>
      <c r="I216" s="23" t="str">
        <f>IF(OR('erfüllte Leistungen'!I218=0,'erfüllte Leistungen'!I218="bitte auswählen"),"",'erfüllte Leistungen'!I218)</f>
        <v/>
      </c>
      <c r="J216" s="23" t="str">
        <f>IF(OR('erfüllte Leistungen'!J218=0,'erfüllte Leistungen'!J218="bitte auswählen"),"",'erfüllte Leistungen'!J218)</f>
        <v/>
      </c>
      <c r="K216" s="23" t="str">
        <f>IF(OR('erfüllte Leistungen'!K218=0,'erfüllte Leistungen'!K218="bitte auswählen"),"",'erfüllte Leistungen'!K218)</f>
        <v/>
      </c>
      <c r="L216" s="23" t="str">
        <f>IF(OR('erfüllte Leistungen'!L218=0,'erfüllte Leistungen'!L218="bitte auswählen"),"",'erfüllte Leistungen'!L218)</f>
        <v/>
      </c>
    </row>
    <row r="217" spans="3:12" x14ac:dyDescent="0.25">
      <c r="C217" s="23" t="str">
        <f>IF(OR('erfüllte Leistungen'!C219=0,'erfüllte Leistungen'!C219="bitte auswählen"),"",'erfüllte Leistungen'!C219)</f>
        <v/>
      </c>
      <c r="D217" s="23" t="str">
        <f>IF(OR('erfüllte Leistungen'!D219=0,'erfüllte Leistungen'!D219="bitte auswählen"),"",'erfüllte Leistungen'!D219)</f>
        <v/>
      </c>
      <c r="E217" s="23" t="str">
        <f>IF(OR('erfüllte Leistungen'!E219=0,'erfüllte Leistungen'!E219="bitte auswählen"),"",'erfüllte Leistungen'!E219)</f>
        <v/>
      </c>
      <c r="F217" s="23" t="str">
        <f>IF(OR('erfüllte Leistungen'!F219=0,'erfüllte Leistungen'!F219="bitte auswählen"),"",'erfüllte Leistungen'!F219)</f>
        <v/>
      </c>
      <c r="G217" s="23" t="str">
        <f>IF(OR('erfüllte Leistungen'!G219=0,'erfüllte Leistungen'!G219="bitte auswählen"),"",'erfüllte Leistungen'!G219)</f>
        <v/>
      </c>
      <c r="H217" s="23" t="str">
        <f>IF(OR('erfüllte Leistungen'!H219=0,'erfüllte Leistungen'!H219="bitte auswählen"),"",'erfüllte Leistungen'!H219)</f>
        <v/>
      </c>
      <c r="I217" s="23" t="str">
        <f>IF(OR('erfüllte Leistungen'!I219=0,'erfüllte Leistungen'!I219="bitte auswählen"),"",'erfüllte Leistungen'!I219)</f>
        <v/>
      </c>
      <c r="J217" s="23" t="str">
        <f>IF(OR('erfüllte Leistungen'!J219=0,'erfüllte Leistungen'!J219="bitte auswählen"),"",'erfüllte Leistungen'!J219)</f>
        <v/>
      </c>
      <c r="K217" s="23" t="str">
        <f>IF(OR('erfüllte Leistungen'!K219=0,'erfüllte Leistungen'!K219="bitte auswählen"),"",'erfüllte Leistungen'!K219)</f>
        <v/>
      </c>
      <c r="L217" s="23" t="str">
        <f>IF(OR('erfüllte Leistungen'!L219=0,'erfüllte Leistungen'!L219="bitte auswählen"),"",'erfüllte Leistungen'!L219)</f>
        <v/>
      </c>
    </row>
    <row r="218" spans="3:12" x14ac:dyDescent="0.25">
      <c r="C218" s="23" t="str">
        <f>IF(OR('erfüllte Leistungen'!C220=0,'erfüllte Leistungen'!C220="bitte auswählen"),"",'erfüllte Leistungen'!C220)</f>
        <v/>
      </c>
      <c r="D218" s="23" t="str">
        <f>IF(OR('erfüllte Leistungen'!D220=0,'erfüllte Leistungen'!D220="bitte auswählen"),"",'erfüllte Leistungen'!D220)</f>
        <v/>
      </c>
      <c r="E218" s="23" t="str">
        <f>IF(OR('erfüllte Leistungen'!E220=0,'erfüllte Leistungen'!E220="bitte auswählen"),"",'erfüllte Leistungen'!E220)</f>
        <v/>
      </c>
      <c r="F218" s="23" t="str">
        <f>IF(OR('erfüllte Leistungen'!F220=0,'erfüllte Leistungen'!F220="bitte auswählen"),"",'erfüllte Leistungen'!F220)</f>
        <v/>
      </c>
      <c r="G218" s="23" t="str">
        <f>IF(OR('erfüllte Leistungen'!G220=0,'erfüllte Leistungen'!G220="bitte auswählen"),"",'erfüllte Leistungen'!G220)</f>
        <v/>
      </c>
      <c r="H218" s="23" t="str">
        <f>IF(OR('erfüllte Leistungen'!H220=0,'erfüllte Leistungen'!H220="bitte auswählen"),"",'erfüllte Leistungen'!H220)</f>
        <v/>
      </c>
      <c r="I218" s="23" t="str">
        <f>IF(OR('erfüllte Leistungen'!I220=0,'erfüllte Leistungen'!I220="bitte auswählen"),"",'erfüllte Leistungen'!I220)</f>
        <v/>
      </c>
      <c r="J218" s="23" t="str">
        <f>IF(OR('erfüllte Leistungen'!J220=0,'erfüllte Leistungen'!J220="bitte auswählen"),"",'erfüllte Leistungen'!J220)</f>
        <v/>
      </c>
      <c r="K218" s="23" t="str">
        <f>IF(OR('erfüllte Leistungen'!K220=0,'erfüllte Leistungen'!K220="bitte auswählen"),"",'erfüllte Leistungen'!K220)</f>
        <v/>
      </c>
      <c r="L218" s="23" t="str">
        <f>IF(OR('erfüllte Leistungen'!L220=0,'erfüllte Leistungen'!L220="bitte auswählen"),"",'erfüllte Leistungen'!L220)</f>
        <v/>
      </c>
    </row>
    <row r="219" spans="3:12" x14ac:dyDescent="0.25">
      <c r="C219" s="23" t="str">
        <f>IF(OR('erfüllte Leistungen'!C221=0,'erfüllte Leistungen'!C221="bitte auswählen"),"",'erfüllte Leistungen'!C221)</f>
        <v/>
      </c>
      <c r="D219" s="23" t="str">
        <f>IF(OR('erfüllte Leistungen'!D221=0,'erfüllte Leistungen'!D221="bitte auswählen"),"",'erfüllte Leistungen'!D221)</f>
        <v/>
      </c>
      <c r="E219" s="23" t="str">
        <f>IF(OR('erfüllte Leistungen'!E221=0,'erfüllte Leistungen'!E221="bitte auswählen"),"",'erfüllte Leistungen'!E221)</f>
        <v/>
      </c>
      <c r="F219" s="23" t="str">
        <f>IF(OR('erfüllte Leistungen'!F221=0,'erfüllte Leistungen'!F221="bitte auswählen"),"",'erfüllte Leistungen'!F221)</f>
        <v/>
      </c>
      <c r="G219" s="23" t="str">
        <f>IF(OR('erfüllte Leistungen'!G221=0,'erfüllte Leistungen'!G221="bitte auswählen"),"",'erfüllte Leistungen'!G221)</f>
        <v/>
      </c>
      <c r="H219" s="23" t="str">
        <f>IF(OR('erfüllte Leistungen'!H221=0,'erfüllte Leistungen'!H221="bitte auswählen"),"",'erfüllte Leistungen'!H221)</f>
        <v/>
      </c>
      <c r="I219" s="23" t="str">
        <f>IF(OR('erfüllte Leistungen'!I221=0,'erfüllte Leistungen'!I221="bitte auswählen"),"",'erfüllte Leistungen'!I221)</f>
        <v/>
      </c>
      <c r="J219" s="23" t="str">
        <f>IF(OR('erfüllte Leistungen'!J221=0,'erfüllte Leistungen'!J221="bitte auswählen"),"",'erfüllte Leistungen'!J221)</f>
        <v/>
      </c>
      <c r="K219" s="23" t="str">
        <f>IF(OR('erfüllte Leistungen'!K221=0,'erfüllte Leistungen'!K221="bitte auswählen"),"",'erfüllte Leistungen'!K221)</f>
        <v/>
      </c>
      <c r="L219" s="23" t="str">
        <f>IF(OR('erfüllte Leistungen'!L221=0,'erfüllte Leistungen'!L221="bitte auswählen"),"",'erfüllte Leistungen'!L221)</f>
        <v/>
      </c>
    </row>
    <row r="220" spans="3:12" x14ac:dyDescent="0.25">
      <c r="C220" s="23" t="str">
        <f>IF(OR('erfüllte Leistungen'!C222=0,'erfüllte Leistungen'!C222="bitte auswählen"),"",'erfüllte Leistungen'!C222)</f>
        <v/>
      </c>
      <c r="D220" s="23" t="str">
        <f>IF(OR('erfüllte Leistungen'!D222=0,'erfüllte Leistungen'!D222="bitte auswählen"),"",'erfüllte Leistungen'!D222)</f>
        <v/>
      </c>
      <c r="E220" s="23" t="str">
        <f>IF(OR('erfüllte Leistungen'!E222=0,'erfüllte Leistungen'!E222="bitte auswählen"),"",'erfüllte Leistungen'!E222)</f>
        <v/>
      </c>
      <c r="F220" s="23" t="str">
        <f>IF(OR('erfüllte Leistungen'!F222=0,'erfüllte Leistungen'!F222="bitte auswählen"),"",'erfüllte Leistungen'!F222)</f>
        <v/>
      </c>
      <c r="G220" s="23" t="str">
        <f>IF(OR('erfüllte Leistungen'!G222=0,'erfüllte Leistungen'!G222="bitte auswählen"),"",'erfüllte Leistungen'!G222)</f>
        <v/>
      </c>
      <c r="H220" s="23" t="str">
        <f>IF(OR('erfüllte Leistungen'!H222=0,'erfüllte Leistungen'!H222="bitte auswählen"),"",'erfüllte Leistungen'!H222)</f>
        <v/>
      </c>
      <c r="I220" s="23" t="str">
        <f>IF(OR('erfüllte Leistungen'!I222=0,'erfüllte Leistungen'!I222="bitte auswählen"),"",'erfüllte Leistungen'!I222)</f>
        <v/>
      </c>
      <c r="J220" s="23" t="str">
        <f>IF(OR('erfüllte Leistungen'!J222=0,'erfüllte Leistungen'!J222="bitte auswählen"),"",'erfüllte Leistungen'!J222)</f>
        <v/>
      </c>
      <c r="K220" s="23" t="str">
        <f>IF(OR('erfüllte Leistungen'!K222=0,'erfüllte Leistungen'!K222="bitte auswählen"),"",'erfüllte Leistungen'!K222)</f>
        <v/>
      </c>
      <c r="L220" s="23" t="str">
        <f>IF(OR('erfüllte Leistungen'!L222=0,'erfüllte Leistungen'!L222="bitte auswählen"),"",'erfüllte Leistungen'!L222)</f>
        <v/>
      </c>
    </row>
    <row r="221" spans="3:12" x14ac:dyDescent="0.25">
      <c r="C221" s="23" t="str">
        <f>IF(OR('erfüllte Leistungen'!C223=0,'erfüllte Leistungen'!C223="bitte auswählen"),"",'erfüllte Leistungen'!C223)</f>
        <v/>
      </c>
      <c r="D221" s="23" t="str">
        <f>IF(OR('erfüllte Leistungen'!D223=0,'erfüllte Leistungen'!D223="bitte auswählen"),"",'erfüllte Leistungen'!D223)</f>
        <v/>
      </c>
      <c r="E221" s="23" t="str">
        <f>IF(OR('erfüllte Leistungen'!E223=0,'erfüllte Leistungen'!E223="bitte auswählen"),"",'erfüllte Leistungen'!E223)</f>
        <v/>
      </c>
      <c r="F221" s="23" t="str">
        <f>IF(OR('erfüllte Leistungen'!F223=0,'erfüllte Leistungen'!F223="bitte auswählen"),"",'erfüllte Leistungen'!F223)</f>
        <v/>
      </c>
      <c r="G221" s="23" t="str">
        <f>IF(OR('erfüllte Leistungen'!G223=0,'erfüllte Leistungen'!G223="bitte auswählen"),"",'erfüllte Leistungen'!G223)</f>
        <v/>
      </c>
      <c r="H221" s="23" t="str">
        <f>IF(OR('erfüllte Leistungen'!H223=0,'erfüllte Leistungen'!H223="bitte auswählen"),"",'erfüllte Leistungen'!H223)</f>
        <v/>
      </c>
      <c r="I221" s="23" t="str">
        <f>IF(OR('erfüllte Leistungen'!I223=0,'erfüllte Leistungen'!I223="bitte auswählen"),"",'erfüllte Leistungen'!I223)</f>
        <v/>
      </c>
      <c r="J221" s="23" t="str">
        <f>IF(OR('erfüllte Leistungen'!J223=0,'erfüllte Leistungen'!J223="bitte auswählen"),"",'erfüllte Leistungen'!J223)</f>
        <v/>
      </c>
      <c r="K221" s="23" t="str">
        <f>IF(OR('erfüllte Leistungen'!K223=0,'erfüllte Leistungen'!K223="bitte auswählen"),"",'erfüllte Leistungen'!K223)</f>
        <v/>
      </c>
      <c r="L221" s="23" t="str">
        <f>IF(OR('erfüllte Leistungen'!L223=0,'erfüllte Leistungen'!L223="bitte auswählen"),"",'erfüllte Leistungen'!L223)</f>
        <v/>
      </c>
    </row>
    <row r="222" spans="3:12" x14ac:dyDescent="0.25">
      <c r="C222" s="23" t="str">
        <f>IF(OR('erfüllte Leistungen'!C224=0,'erfüllte Leistungen'!C224="bitte auswählen"),"",'erfüllte Leistungen'!C224)</f>
        <v/>
      </c>
      <c r="D222" s="23" t="str">
        <f>IF(OR('erfüllte Leistungen'!D224=0,'erfüllte Leistungen'!D224="bitte auswählen"),"",'erfüllte Leistungen'!D224)</f>
        <v/>
      </c>
      <c r="E222" s="23" t="str">
        <f>IF(OR('erfüllte Leistungen'!E224=0,'erfüllte Leistungen'!E224="bitte auswählen"),"",'erfüllte Leistungen'!E224)</f>
        <v/>
      </c>
      <c r="F222" s="23" t="str">
        <f>IF(OR('erfüllte Leistungen'!F224=0,'erfüllte Leistungen'!F224="bitte auswählen"),"",'erfüllte Leistungen'!F224)</f>
        <v/>
      </c>
      <c r="G222" s="23" t="str">
        <f>IF(OR('erfüllte Leistungen'!G224=0,'erfüllte Leistungen'!G224="bitte auswählen"),"",'erfüllte Leistungen'!G224)</f>
        <v/>
      </c>
      <c r="H222" s="23" t="str">
        <f>IF(OR('erfüllte Leistungen'!H224=0,'erfüllte Leistungen'!H224="bitte auswählen"),"",'erfüllte Leistungen'!H224)</f>
        <v/>
      </c>
      <c r="I222" s="23" t="str">
        <f>IF(OR('erfüllte Leistungen'!I224=0,'erfüllte Leistungen'!I224="bitte auswählen"),"",'erfüllte Leistungen'!I224)</f>
        <v/>
      </c>
      <c r="J222" s="23" t="str">
        <f>IF(OR('erfüllte Leistungen'!J224=0,'erfüllte Leistungen'!J224="bitte auswählen"),"",'erfüllte Leistungen'!J224)</f>
        <v/>
      </c>
      <c r="K222" s="23" t="str">
        <f>IF(OR('erfüllte Leistungen'!K224=0,'erfüllte Leistungen'!K224="bitte auswählen"),"",'erfüllte Leistungen'!K224)</f>
        <v/>
      </c>
      <c r="L222" s="23" t="str">
        <f>IF(OR('erfüllte Leistungen'!L224=0,'erfüllte Leistungen'!L224="bitte auswählen"),"",'erfüllte Leistungen'!L224)</f>
        <v/>
      </c>
    </row>
    <row r="223" spans="3:12" x14ac:dyDescent="0.25">
      <c r="C223" s="23" t="str">
        <f>IF(OR('erfüllte Leistungen'!C225=0,'erfüllte Leistungen'!C225="bitte auswählen"),"",'erfüllte Leistungen'!C225)</f>
        <v/>
      </c>
      <c r="D223" s="23" t="str">
        <f>IF(OR('erfüllte Leistungen'!D225=0,'erfüllte Leistungen'!D225="bitte auswählen"),"",'erfüllte Leistungen'!D225)</f>
        <v/>
      </c>
      <c r="E223" s="23" t="str">
        <f>IF(OR('erfüllte Leistungen'!E225=0,'erfüllte Leistungen'!E225="bitte auswählen"),"",'erfüllte Leistungen'!E225)</f>
        <v/>
      </c>
      <c r="F223" s="23" t="str">
        <f>IF(OR('erfüllte Leistungen'!F225=0,'erfüllte Leistungen'!F225="bitte auswählen"),"",'erfüllte Leistungen'!F225)</f>
        <v/>
      </c>
      <c r="G223" s="23" t="str">
        <f>IF(OR('erfüllte Leistungen'!G225=0,'erfüllte Leistungen'!G225="bitte auswählen"),"",'erfüllte Leistungen'!G225)</f>
        <v/>
      </c>
      <c r="H223" s="23" t="str">
        <f>IF(OR('erfüllte Leistungen'!H225=0,'erfüllte Leistungen'!H225="bitte auswählen"),"",'erfüllte Leistungen'!H225)</f>
        <v/>
      </c>
      <c r="I223" s="23" t="str">
        <f>IF(OR('erfüllte Leistungen'!I225=0,'erfüllte Leistungen'!I225="bitte auswählen"),"",'erfüllte Leistungen'!I225)</f>
        <v/>
      </c>
      <c r="J223" s="23" t="str">
        <f>IF(OR('erfüllte Leistungen'!J225=0,'erfüllte Leistungen'!J225="bitte auswählen"),"",'erfüllte Leistungen'!J225)</f>
        <v/>
      </c>
      <c r="K223" s="23" t="str">
        <f>IF(OR('erfüllte Leistungen'!K225=0,'erfüllte Leistungen'!K225="bitte auswählen"),"",'erfüllte Leistungen'!K225)</f>
        <v/>
      </c>
      <c r="L223" s="23" t="str">
        <f>IF(OR('erfüllte Leistungen'!L225=0,'erfüllte Leistungen'!L225="bitte auswählen"),"",'erfüllte Leistungen'!L225)</f>
        <v/>
      </c>
    </row>
    <row r="224" spans="3:12" x14ac:dyDescent="0.25">
      <c r="C224" s="23" t="str">
        <f>IF(OR('erfüllte Leistungen'!C226=0,'erfüllte Leistungen'!C226="bitte auswählen"),"",'erfüllte Leistungen'!C226)</f>
        <v/>
      </c>
      <c r="D224" s="23" t="str">
        <f>IF(OR('erfüllte Leistungen'!D226=0,'erfüllte Leistungen'!D226="bitte auswählen"),"",'erfüllte Leistungen'!D226)</f>
        <v/>
      </c>
      <c r="E224" s="23" t="str">
        <f>IF(OR('erfüllte Leistungen'!E226=0,'erfüllte Leistungen'!E226="bitte auswählen"),"",'erfüllte Leistungen'!E226)</f>
        <v/>
      </c>
      <c r="F224" s="23" t="str">
        <f>IF(OR('erfüllte Leistungen'!F226=0,'erfüllte Leistungen'!F226="bitte auswählen"),"",'erfüllte Leistungen'!F226)</f>
        <v/>
      </c>
      <c r="G224" s="23" t="str">
        <f>IF(OR('erfüllte Leistungen'!G226=0,'erfüllte Leistungen'!G226="bitte auswählen"),"",'erfüllte Leistungen'!G226)</f>
        <v/>
      </c>
      <c r="H224" s="23" t="str">
        <f>IF(OR('erfüllte Leistungen'!H226=0,'erfüllte Leistungen'!H226="bitte auswählen"),"",'erfüllte Leistungen'!H226)</f>
        <v/>
      </c>
      <c r="I224" s="23" t="str">
        <f>IF(OR('erfüllte Leistungen'!I226=0,'erfüllte Leistungen'!I226="bitte auswählen"),"",'erfüllte Leistungen'!I226)</f>
        <v/>
      </c>
      <c r="J224" s="23" t="str">
        <f>IF(OR('erfüllte Leistungen'!J226=0,'erfüllte Leistungen'!J226="bitte auswählen"),"",'erfüllte Leistungen'!J226)</f>
        <v/>
      </c>
      <c r="K224" s="23" t="str">
        <f>IF(OR('erfüllte Leistungen'!K226=0,'erfüllte Leistungen'!K226="bitte auswählen"),"",'erfüllte Leistungen'!K226)</f>
        <v/>
      </c>
      <c r="L224" s="23" t="str">
        <f>IF(OR('erfüllte Leistungen'!L226=0,'erfüllte Leistungen'!L226="bitte auswählen"),"",'erfüllte Leistungen'!L226)</f>
        <v/>
      </c>
    </row>
    <row r="225" spans="3:12" x14ac:dyDescent="0.25">
      <c r="C225" s="23" t="str">
        <f>IF(OR('erfüllte Leistungen'!C227=0,'erfüllte Leistungen'!C227="bitte auswählen"),"",'erfüllte Leistungen'!C227)</f>
        <v/>
      </c>
      <c r="D225" s="23" t="str">
        <f>IF(OR('erfüllte Leistungen'!D227=0,'erfüllte Leistungen'!D227="bitte auswählen"),"",'erfüllte Leistungen'!D227)</f>
        <v/>
      </c>
      <c r="E225" s="23" t="str">
        <f>IF(OR('erfüllte Leistungen'!E227=0,'erfüllte Leistungen'!E227="bitte auswählen"),"",'erfüllte Leistungen'!E227)</f>
        <v/>
      </c>
      <c r="F225" s="23" t="str">
        <f>IF(OR('erfüllte Leistungen'!F227=0,'erfüllte Leistungen'!F227="bitte auswählen"),"",'erfüllte Leistungen'!F227)</f>
        <v/>
      </c>
      <c r="G225" s="23" t="str">
        <f>IF(OR('erfüllte Leistungen'!G227=0,'erfüllte Leistungen'!G227="bitte auswählen"),"",'erfüllte Leistungen'!G227)</f>
        <v/>
      </c>
      <c r="H225" s="23" t="str">
        <f>IF(OR('erfüllte Leistungen'!H227=0,'erfüllte Leistungen'!H227="bitte auswählen"),"",'erfüllte Leistungen'!H227)</f>
        <v/>
      </c>
      <c r="I225" s="23" t="str">
        <f>IF(OR('erfüllte Leistungen'!I227=0,'erfüllte Leistungen'!I227="bitte auswählen"),"",'erfüllte Leistungen'!I227)</f>
        <v/>
      </c>
      <c r="J225" s="23" t="str">
        <f>IF(OR('erfüllte Leistungen'!J227=0,'erfüllte Leistungen'!J227="bitte auswählen"),"",'erfüllte Leistungen'!J227)</f>
        <v/>
      </c>
      <c r="K225" s="23" t="str">
        <f>IF(OR('erfüllte Leistungen'!K227=0,'erfüllte Leistungen'!K227="bitte auswählen"),"",'erfüllte Leistungen'!K227)</f>
        <v/>
      </c>
      <c r="L225" s="23" t="str">
        <f>IF(OR('erfüllte Leistungen'!L227=0,'erfüllte Leistungen'!L227="bitte auswählen"),"",'erfüllte Leistungen'!L227)</f>
        <v/>
      </c>
    </row>
    <row r="226" spans="3:12" x14ac:dyDescent="0.25">
      <c r="C226" s="23" t="str">
        <f>IF(OR('erfüllte Leistungen'!C228=0,'erfüllte Leistungen'!C228="bitte auswählen"),"",'erfüllte Leistungen'!C228)</f>
        <v/>
      </c>
      <c r="D226" s="23" t="str">
        <f>IF(OR('erfüllte Leistungen'!D228=0,'erfüllte Leistungen'!D228="bitte auswählen"),"",'erfüllte Leistungen'!D228)</f>
        <v/>
      </c>
      <c r="E226" s="23" t="str">
        <f>IF(OR('erfüllte Leistungen'!E228=0,'erfüllte Leistungen'!E228="bitte auswählen"),"",'erfüllte Leistungen'!E228)</f>
        <v/>
      </c>
      <c r="F226" s="23" t="str">
        <f>IF(OR('erfüllte Leistungen'!F228=0,'erfüllte Leistungen'!F228="bitte auswählen"),"",'erfüllte Leistungen'!F228)</f>
        <v/>
      </c>
      <c r="G226" s="23" t="str">
        <f>IF(OR('erfüllte Leistungen'!G228=0,'erfüllte Leistungen'!G228="bitte auswählen"),"",'erfüllte Leistungen'!G228)</f>
        <v/>
      </c>
      <c r="H226" s="23" t="str">
        <f>IF(OR('erfüllte Leistungen'!H228=0,'erfüllte Leistungen'!H228="bitte auswählen"),"",'erfüllte Leistungen'!H228)</f>
        <v/>
      </c>
      <c r="I226" s="23" t="str">
        <f>IF(OR('erfüllte Leistungen'!I228=0,'erfüllte Leistungen'!I228="bitte auswählen"),"",'erfüllte Leistungen'!I228)</f>
        <v/>
      </c>
      <c r="J226" s="23" t="str">
        <f>IF(OR('erfüllte Leistungen'!J228=0,'erfüllte Leistungen'!J228="bitte auswählen"),"",'erfüllte Leistungen'!J228)</f>
        <v/>
      </c>
      <c r="K226" s="23" t="str">
        <f>IF(OR('erfüllte Leistungen'!K228=0,'erfüllte Leistungen'!K228="bitte auswählen"),"",'erfüllte Leistungen'!K228)</f>
        <v/>
      </c>
      <c r="L226" s="23" t="str">
        <f>IF(OR('erfüllte Leistungen'!L228=0,'erfüllte Leistungen'!L228="bitte auswählen"),"",'erfüllte Leistungen'!L228)</f>
        <v/>
      </c>
    </row>
    <row r="227" spans="3:12" x14ac:dyDescent="0.25">
      <c r="C227" s="23" t="str">
        <f>IF(OR('erfüllte Leistungen'!C229=0,'erfüllte Leistungen'!C229="bitte auswählen"),"",'erfüllte Leistungen'!C229)</f>
        <v/>
      </c>
      <c r="D227" s="23" t="str">
        <f>IF(OR('erfüllte Leistungen'!D229=0,'erfüllte Leistungen'!D229="bitte auswählen"),"",'erfüllte Leistungen'!D229)</f>
        <v/>
      </c>
      <c r="E227" s="23" t="str">
        <f>IF(OR('erfüllte Leistungen'!E229=0,'erfüllte Leistungen'!E229="bitte auswählen"),"",'erfüllte Leistungen'!E229)</f>
        <v/>
      </c>
      <c r="F227" s="23" t="str">
        <f>IF(OR('erfüllte Leistungen'!F229=0,'erfüllte Leistungen'!F229="bitte auswählen"),"",'erfüllte Leistungen'!F229)</f>
        <v/>
      </c>
      <c r="G227" s="23" t="str">
        <f>IF(OR('erfüllte Leistungen'!G229=0,'erfüllte Leistungen'!G229="bitte auswählen"),"",'erfüllte Leistungen'!G229)</f>
        <v/>
      </c>
      <c r="H227" s="23" t="str">
        <f>IF(OR('erfüllte Leistungen'!H229=0,'erfüllte Leistungen'!H229="bitte auswählen"),"",'erfüllte Leistungen'!H229)</f>
        <v/>
      </c>
      <c r="I227" s="23" t="str">
        <f>IF(OR('erfüllte Leistungen'!I229=0,'erfüllte Leistungen'!I229="bitte auswählen"),"",'erfüllte Leistungen'!I229)</f>
        <v/>
      </c>
      <c r="J227" s="23" t="str">
        <f>IF(OR('erfüllte Leistungen'!J229=0,'erfüllte Leistungen'!J229="bitte auswählen"),"",'erfüllte Leistungen'!J229)</f>
        <v/>
      </c>
      <c r="K227" s="23" t="str">
        <f>IF(OR('erfüllte Leistungen'!K229=0,'erfüllte Leistungen'!K229="bitte auswählen"),"",'erfüllte Leistungen'!K229)</f>
        <v/>
      </c>
      <c r="L227" s="23" t="str">
        <f>IF(OR('erfüllte Leistungen'!L229=0,'erfüllte Leistungen'!L229="bitte auswählen"),"",'erfüllte Leistungen'!L229)</f>
        <v/>
      </c>
    </row>
    <row r="228" spans="3:12" x14ac:dyDescent="0.25">
      <c r="C228" s="23" t="str">
        <f>IF(OR('erfüllte Leistungen'!C230=0,'erfüllte Leistungen'!C230="bitte auswählen"),"",'erfüllte Leistungen'!C230)</f>
        <v/>
      </c>
      <c r="D228" s="23" t="str">
        <f>IF(OR('erfüllte Leistungen'!D230=0,'erfüllte Leistungen'!D230="bitte auswählen"),"",'erfüllte Leistungen'!D230)</f>
        <v/>
      </c>
      <c r="E228" s="23" t="str">
        <f>IF(OR('erfüllte Leistungen'!E230=0,'erfüllte Leistungen'!E230="bitte auswählen"),"",'erfüllte Leistungen'!E230)</f>
        <v/>
      </c>
      <c r="F228" s="23" t="str">
        <f>IF(OR('erfüllte Leistungen'!F230=0,'erfüllte Leistungen'!F230="bitte auswählen"),"",'erfüllte Leistungen'!F230)</f>
        <v/>
      </c>
      <c r="G228" s="23" t="str">
        <f>IF(OR('erfüllte Leistungen'!G230=0,'erfüllte Leistungen'!G230="bitte auswählen"),"",'erfüllte Leistungen'!G230)</f>
        <v/>
      </c>
      <c r="H228" s="23" t="str">
        <f>IF(OR('erfüllte Leistungen'!H230=0,'erfüllte Leistungen'!H230="bitte auswählen"),"",'erfüllte Leistungen'!H230)</f>
        <v/>
      </c>
      <c r="I228" s="23" t="str">
        <f>IF(OR('erfüllte Leistungen'!I230=0,'erfüllte Leistungen'!I230="bitte auswählen"),"",'erfüllte Leistungen'!I230)</f>
        <v/>
      </c>
      <c r="J228" s="23" t="str">
        <f>IF(OR('erfüllte Leistungen'!J230=0,'erfüllte Leistungen'!J230="bitte auswählen"),"",'erfüllte Leistungen'!J230)</f>
        <v/>
      </c>
      <c r="K228" s="23" t="str">
        <f>IF(OR('erfüllte Leistungen'!K230=0,'erfüllte Leistungen'!K230="bitte auswählen"),"",'erfüllte Leistungen'!K230)</f>
        <v/>
      </c>
      <c r="L228" s="23" t="str">
        <f>IF(OR('erfüllte Leistungen'!L230=0,'erfüllte Leistungen'!L230="bitte auswählen"),"",'erfüllte Leistungen'!L230)</f>
        <v/>
      </c>
    </row>
    <row r="229" spans="3:12" x14ac:dyDescent="0.25">
      <c r="C229" s="23" t="str">
        <f>IF(OR('erfüllte Leistungen'!C231=0,'erfüllte Leistungen'!C231="bitte auswählen"),"",'erfüllte Leistungen'!C231)</f>
        <v/>
      </c>
      <c r="D229" s="23" t="str">
        <f>IF(OR('erfüllte Leistungen'!D231=0,'erfüllte Leistungen'!D231="bitte auswählen"),"",'erfüllte Leistungen'!D231)</f>
        <v/>
      </c>
      <c r="E229" s="23" t="str">
        <f>IF(OR('erfüllte Leistungen'!E231=0,'erfüllte Leistungen'!E231="bitte auswählen"),"",'erfüllte Leistungen'!E231)</f>
        <v/>
      </c>
      <c r="F229" s="23" t="str">
        <f>IF(OR('erfüllte Leistungen'!F231=0,'erfüllte Leistungen'!F231="bitte auswählen"),"",'erfüllte Leistungen'!F231)</f>
        <v/>
      </c>
      <c r="G229" s="23" t="str">
        <f>IF(OR('erfüllte Leistungen'!G231=0,'erfüllte Leistungen'!G231="bitte auswählen"),"",'erfüllte Leistungen'!G231)</f>
        <v/>
      </c>
      <c r="H229" s="23" t="str">
        <f>IF(OR('erfüllte Leistungen'!H231=0,'erfüllte Leistungen'!H231="bitte auswählen"),"",'erfüllte Leistungen'!H231)</f>
        <v/>
      </c>
      <c r="I229" s="23" t="str">
        <f>IF(OR('erfüllte Leistungen'!I231=0,'erfüllte Leistungen'!I231="bitte auswählen"),"",'erfüllte Leistungen'!I231)</f>
        <v/>
      </c>
      <c r="J229" s="23" t="str">
        <f>IF(OR('erfüllte Leistungen'!J231=0,'erfüllte Leistungen'!J231="bitte auswählen"),"",'erfüllte Leistungen'!J231)</f>
        <v/>
      </c>
      <c r="K229" s="23" t="str">
        <f>IF(OR('erfüllte Leistungen'!K231=0,'erfüllte Leistungen'!K231="bitte auswählen"),"",'erfüllte Leistungen'!K231)</f>
        <v/>
      </c>
      <c r="L229" s="23" t="str">
        <f>IF(OR('erfüllte Leistungen'!L231=0,'erfüllte Leistungen'!L231="bitte auswählen"),"",'erfüllte Leistungen'!L231)</f>
        <v/>
      </c>
    </row>
    <row r="230" spans="3:12" x14ac:dyDescent="0.25">
      <c r="C230" s="23" t="str">
        <f>IF(OR('erfüllte Leistungen'!C232=0,'erfüllte Leistungen'!C232="bitte auswählen"),"",'erfüllte Leistungen'!C232)</f>
        <v/>
      </c>
      <c r="D230" s="23" t="str">
        <f>IF(OR('erfüllte Leistungen'!D232=0,'erfüllte Leistungen'!D232="bitte auswählen"),"",'erfüllte Leistungen'!D232)</f>
        <v/>
      </c>
      <c r="E230" s="23" t="str">
        <f>IF(OR('erfüllte Leistungen'!E232=0,'erfüllte Leistungen'!E232="bitte auswählen"),"",'erfüllte Leistungen'!E232)</f>
        <v/>
      </c>
      <c r="F230" s="23" t="str">
        <f>IF(OR('erfüllte Leistungen'!F232=0,'erfüllte Leistungen'!F232="bitte auswählen"),"",'erfüllte Leistungen'!F232)</f>
        <v/>
      </c>
      <c r="G230" s="23" t="str">
        <f>IF(OR('erfüllte Leistungen'!G232=0,'erfüllte Leistungen'!G232="bitte auswählen"),"",'erfüllte Leistungen'!G232)</f>
        <v/>
      </c>
      <c r="H230" s="23" t="str">
        <f>IF(OR('erfüllte Leistungen'!H232=0,'erfüllte Leistungen'!H232="bitte auswählen"),"",'erfüllte Leistungen'!H232)</f>
        <v/>
      </c>
      <c r="I230" s="23" t="str">
        <f>IF(OR('erfüllte Leistungen'!I232=0,'erfüllte Leistungen'!I232="bitte auswählen"),"",'erfüllte Leistungen'!I232)</f>
        <v/>
      </c>
      <c r="J230" s="23" t="str">
        <f>IF(OR('erfüllte Leistungen'!J232=0,'erfüllte Leistungen'!J232="bitte auswählen"),"",'erfüllte Leistungen'!J232)</f>
        <v/>
      </c>
      <c r="K230" s="23" t="str">
        <f>IF(OR('erfüllte Leistungen'!K232=0,'erfüllte Leistungen'!K232="bitte auswählen"),"",'erfüllte Leistungen'!K232)</f>
        <v/>
      </c>
      <c r="L230" s="23" t="str">
        <f>IF(OR('erfüllte Leistungen'!L232=0,'erfüllte Leistungen'!L232="bitte auswählen"),"",'erfüllte Leistungen'!L232)</f>
        <v/>
      </c>
    </row>
    <row r="231" spans="3:12" x14ac:dyDescent="0.25">
      <c r="C231" s="23" t="str">
        <f>IF(OR('erfüllte Leistungen'!C233=0,'erfüllte Leistungen'!C233="bitte auswählen"),"",'erfüllte Leistungen'!C233)</f>
        <v/>
      </c>
      <c r="D231" s="23" t="str">
        <f>IF(OR('erfüllte Leistungen'!D233=0,'erfüllte Leistungen'!D233="bitte auswählen"),"",'erfüllte Leistungen'!D233)</f>
        <v/>
      </c>
      <c r="E231" s="23" t="str">
        <f>IF(OR('erfüllte Leistungen'!E233=0,'erfüllte Leistungen'!E233="bitte auswählen"),"",'erfüllte Leistungen'!E233)</f>
        <v/>
      </c>
      <c r="F231" s="23" t="str">
        <f>IF(OR('erfüllte Leistungen'!F233=0,'erfüllte Leistungen'!F233="bitte auswählen"),"",'erfüllte Leistungen'!F233)</f>
        <v/>
      </c>
      <c r="G231" s="23" t="str">
        <f>IF(OR('erfüllte Leistungen'!G233=0,'erfüllte Leistungen'!G233="bitte auswählen"),"",'erfüllte Leistungen'!G233)</f>
        <v/>
      </c>
      <c r="H231" s="23" t="str">
        <f>IF(OR('erfüllte Leistungen'!H233=0,'erfüllte Leistungen'!H233="bitte auswählen"),"",'erfüllte Leistungen'!H233)</f>
        <v/>
      </c>
      <c r="I231" s="23" t="str">
        <f>IF(OR('erfüllte Leistungen'!I233=0,'erfüllte Leistungen'!I233="bitte auswählen"),"",'erfüllte Leistungen'!I233)</f>
        <v/>
      </c>
      <c r="J231" s="23" t="str">
        <f>IF(OR('erfüllte Leistungen'!J233=0,'erfüllte Leistungen'!J233="bitte auswählen"),"",'erfüllte Leistungen'!J233)</f>
        <v/>
      </c>
      <c r="K231" s="23" t="str">
        <f>IF(OR('erfüllte Leistungen'!K233=0,'erfüllte Leistungen'!K233="bitte auswählen"),"",'erfüllte Leistungen'!K233)</f>
        <v/>
      </c>
      <c r="L231" s="23" t="str">
        <f>IF(OR('erfüllte Leistungen'!L233=0,'erfüllte Leistungen'!L233="bitte auswählen"),"",'erfüllte Leistungen'!L233)</f>
        <v/>
      </c>
    </row>
    <row r="232" spans="3:12" x14ac:dyDescent="0.25">
      <c r="C232" s="23" t="str">
        <f>IF(OR('erfüllte Leistungen'!C234=0,'erfüllte Leistungen'!C234="bitte auswählen"),"",'erfüllte Leistungen'!C234)</f>
        <v/>
      </c>
      <c r="D232" s="23" t="str">
        <f>IF(OR('erfüllte Leistungen'!D234=0,'erfüllte Leistungen'!D234="bitte auswählen"),"",'erfüllte Leistungen'!D234)</f>
        <v/>
      </c>
      <c r="E232" s="23" t="str">
        <f>IF(OR('erfüllte Leistungen'!E234=0,'erfüllte Leistungen'!E234="bitte auswählen"),"",'erfüllte Leistungen'!E234)</f>
        <v/>
      </c>
      <c r="F232" s="23" t="str">
        <f>IF(OR('erfüllte Leistungen'!F234=0,'erfüllte Leistungen'!F234="bitte auswählen"),"",'erfüllte Leistungen'!F234)</f>
        <v/>
      </c>
      <c r="G232" s="23" t="str">
        <f>IF(OR('erfüllte Leistungen'!G234=0,'erfüllte Leistungen'!G234="bitte auswählen"),"",'erfüllte Leistungen'!G234)</f>
        <v/>
      </c>
      <c r="H232" s="23" t="str">
        <f>IF(OR('erfüllte Leistungen'!H234=0,'erfüllte Leistungen'!H234="bitte auswählen"),"",'erfüllte Leistungen'!H234)</f>
        <v/>
      </c>
      <c r="I232" s="23" t="str">
        <f>IF(OR('erfüllte Leistungen'!I234=0,'erfüllte Leistungen'!I234="bitte auswählen"),"",'erfüllte Leistungen'!I234)</f>
        <v/>
      </c>
      <c r="J232" s="23" t="str">
        <f>IF(OR('erfüllte Leistungen'!J234=0,'erfüllte Leistungen'!J234="bitte auswählen"),"",'erfüllte Leistungen'!J234)</f>
        <v/>
      </c>
      <c r="K232" s="23" t="str">
        <f>IF(OR('erfüllte Leistungen'!K234=0,'erfüllte Leistungen'!K234="bitte auswählen"),"",'erfüllte Leistungen'!K234)</f>
        <v/>
      </c>
      <c r="L232" s="23" t="str">
        <f>IF(OR('erfüllte Leistungen'!L234=0,'erfüllte Leistungen'!L234="bitte auswählen"),"",'erfüllte Leistungen'!L234)</f>
        <v/>
      </c>
    </row>
    <row r="233" spans="3:12" x14ac:dyDescent="0.25">
      <c r="C233" s="23" t="str">
        <f>IF(OR('erfüllte Leistungen'!C235=0,'erfüllte Leistungen'!C235="bitte auswählen"),"",'erfüllte Leistungen'!C235)</f>
        <v/>
      </c>
      <c r="D233" s="23" t="str">
        <f>IF(OR('erfüllte Leistungen'!D235=0,'erfüllte Leistungen'!D235="bitte auswählen"),"",'erfüllte Leistungen'!D235)</f>
        <v/>
      </c>
      <c r="E233" s="23" t="str">
        <f>IF(OR('erfüllte Leistungen'!E235=0,'erfüllte Leistungen'!E235="bitte auswählen"),"",'erfüllte Leistungen'!E235)</f>
        <v/>
      </c>
      <c r="F233" s="23" t="str">
        <f>IF(OR('erfüllte Leistungen'!F235=0,'erfüllte Leistungen'!F235="bitte auswählen"),"",'erfüllte Leistungen'!F235)</f>
        <v/>
      </c>
      <c r="G233" s="23" t="str">
        <f>IF(OR('erfüllte Leistungen'!G235=0,'erfüllte Leistungen'!G235="bitte auswählen"),"",'erfüllte Leistungen'!G235)</f>
        <v/>
      </c>
      <c r="H233" s="23" t="str">
        <f>IF(OR('erfüllte Leistungen'!H235=0,'erfüllte Leistungen'!H235="bitte auswählen"),"",'erfüllte Leistungen'!H235)</f>
        <v/>
      </c>
      <c r="I233" s="23" t="str">
        <f>IF(OR('erfüllte Leistungen'!I235=0,'erfüllte Leistungen'!I235="bitte auswählen"),"",'erfüllte Leistungen'!I235)</f>
        <v/>
      </c>
      <c r="J233" s="23" t="str">
        <f>IF(OR('erfüllte Leistungen'!J235=0,'erfüllte Leistungen'!J235="bitte auswählen"),"",'erfüllte Leistungen'!J235)</f>
        <v/>
      </c>
      <c r="K233" s="23" t="str">
        <f>IF(OR('erfüllte Leistungen'!K235=0,'erfüllte Leistungen'!K235="bitte auswählen"),"",'erfüllte Leistungen'!K235)</f>
        <v/>
      </c>
      <c r="L233" s="23" t="str">
        <f>IF(OR('erfüllte Leistungen'!L235=0,'erfüllte Leistungen'!L235="bitte auswählen"),"",'erfüllte Leistungen'!L235)</f>
        <v/>
      </c>
    </row>
    <row r="234" spans="3:12" x14ac:dyDescent="0.25">
      <c r="C234" s="23" t="str">
        <f>IF(OR('erfüllte Leistungen'!C236=0,'erfüllte Leistungen'!C236="bitte auswählen"),"",'erfüllte Leistungen'!C236)</f>
        <v/>
      </c>
      <c r="D234" s="23" t="str">
        <f>IF(OR('erfüllte Leistungen'!D236=0,'erfüllte Leistungen'!D236="bitte auswählen"),"",'erfüllte Leistungen'!D236)</f>
        <v/>
      </c>
      <c r="E234" s="23" t="str">
        <f>IF(OR('erfüllte Leistungen'!E236=0,'erfüllte Leistungen'!E236="bitte auswählen"),"",'erfüllte Leistungen'!E236)</f>
        <v/>
      </c>
      <c r="F234" s="23" t="str">
        <f>IF(OR('erfüllte Leistungen'!F236=0,'erfüllte Leistungen'!F236="bitte auswählen"),"",'erfüllte Leistungen'!F236)</f>
        <v/>
      </c>
      <c r="G234" s="23" t="str">
        <f>IF(OR('erfüllte Leistungen'!G236=0,'erfüllte Leistungen'!G236="bitte auswählen"),"",'erfüllte Leistungen'!G236)</f>
        <v/>
      </c>
      <c r="H234" s="23" t="str">
        <f>IF(OR('erfüllte Leistungen'!H236=0,'erfüllte Leistungen'!H236="bitte auswählen"),"",'erfüllte Leistungen'!H236)</f>
        <v/>
      </c>
      <c r="I234" s="23" t="str">
        <f>IF(OR('erfüllte Leistungen'!I236=0,'erfüllte Leistungen'!I236="bitte auswählen"),"",'erfüllte Leistungen'!I236)</f>
        <v/>
      </c>
      <c r="J234" s="23" t="str">
        <f>IF(OR('erfüllte Leistungen'!J236=0,'erfüllte Leistungen'!J236="bitte auswählen"),"",'erfüllte Leistungen'!J236)</f>
        <v/>
      </c>
      <c r="K234" s="23" t="str">
        <f>IF(OR('erfüllte Leistungen'!K236=0,'erfüllte Leistungen'!K236="bitte auswählen"),"",'erfüllte Leistungen'!K236)</f>
        <v/>
      </c>
      <c r="L234" s="23" t="str">
        <f>IF(OR('erfüllte Leistungen'!L236=0,'erfüllte Leistungen'!L236="bitte auswählen"),"",'erfüllte Leistungen'!L236)</f>
        <v/>
      </c>
    </row>
    <row r="235" spans="3:12" x14ac:dyDescent="0.25">
      <c r="C235" s="23" t="str">
        <f>IF(OR('erfüllte Leistungen'!C237=0,'erfüllte Leistungen'!C237="bitte auswählen"),"",'erfüllte Leistungen'!C237)</f>
        <v/>
      </c>
      <c r="D235" s="23" t="str">
        <f>IF(OR('erfüllte Leistungen'!D237=0,'erfüllte Leistungen'!D237="bitte auswählen"),"",'erfüllte Leistungen'!D237)</f>
        <v/>
      </c>
      <c r="E235" s="23" t="str">
        <f>IF(OR('erfüllte Leistungen'!E237=0,'erfüllte Leistungen'!E237="bitte auswählen"),"",'erfüllte Leistungen'!E237)</f>
        <v/>
      </c>
      <c r="F235" s="23" t="str">
        <f>IF(OR('erfüllte Leistungen'!F237=0,'erfüllte Leistungen'!F237="bitte auswählen"),"",'erfüllte Leistungen'!F237)</f>
        <v/>
      </c>
      <c r="G235" s="23" t="str">
        <f>IF(OR('erfüllte Leistungen'!G237=0,'erfüllte Leistungen'!G237="bitte auswählen"),"",'erfüllte Leistungen'!G237)</f>
        <v/>
      </c>
      <c r="H235" s="23" t="str">
        <f>IF(OR('erfüllte Leistungen'!H237=0,'erfüllte Leistungen'!H237="bitte auswählen"),"",'erfüllte Leistungen'!H237)</f>
        <v/>
      </c>
      <c r="I235" s="23" t="str">
        <f>IF(OR('erfüllte Leistungen'!I237=0,'erfüllte Leistungen'!I237="bitte auswählen"),"",'erfüllte Leistungen'!I237)</f>
        <v/>
      </c>
      <c r="J235" s="23" t="str">
        <f>IF(OR('erfüllte Leistungen'!J237=0,'erfüllte Leistungen'!J237="bitte auswählen"),"",'erfüllte Leistungen'!J237)</f>
        <v/>
      </c>
      <c r="K235" s="23" t="str">
        <f>IF(OR('erfüllte Leistungen'!K237=0,'erfüllte Leistungen'!K237="bitte auswählen"),"",'erfüllte Leistungen'!K237)</f>
        <v/>
      </c>
      <c r="L235" s="23" t="str">
        <f>IF(OR('erfüllte Leistungen'!L237=0,'erfüllte Leistungen'!L237="bitte auswählen"),"",'erfüllte Leistungen'!L237)</f>
        <v/>
      </c>
    </row>
    <row r="236" spans="3:12" x14ac:dyDescent="0.25">
      <c r="C236" s="23" t="str">
        <f>IF(OR('erfüllte Leistungen'!C238=0,'erfüllte Leistungen'!C238="bitte auswählen"),"",'erfüllte Leistungen'!C238)</f>
        <v/>
      </c>
      <c r="D236" s="23" t="str">
        <f>IF(OR('erfüllte Leistungen'!D238=0,'erfüllte Leistungen'!D238="bitte auswählen"),"",'erfüllte Leistungen'!D238)</f>
        <v/>
      </c>
      <c r="E236" s="23" t="str">
        <f>IF(OR('erfüllte Leistungen'!E238=0,'erfüllte Leistungen'!E238="bitte auswählen"),"",'erfüllte Leistungen'!E238)</f>
        <v/>
      </c>
      <c r="F236" s="23" t="str">
        <f>IF(OR('erfüllte Leistungen'!F238=0,'erfüllte Leistungen'!F238="bitte auswählen"),"",'erfüllte Leistungen'!F238)</f>
        <v/>
      </c>
      <c r="G236" s="23" t="str">
        <f>IF(OR('erfüllte Leistungen'!G238=0,'erfüllte Leistungen'!G238="bitte auswählen"),"",'erfüllte Leistungen'!G238)</f>
        <v/>
      </c>
      <c r="H236" s="23" t="str">
        <f>IF(OR('erfüllte Leistungen'!H238=0,'erfüllte Leistungen'!H238="bitte auswählen"),"",'erfüllte Leistungen'!H238)</f>
        <v/>
      </c>
      <c r="I236" s="23" t="str">
        <f>IF(OR('erfüllte Leistungen'!I238=0,'erfüllte Leistungen'!I238="bitte auswählen"),"",'erfüllte Leistungen'!I238)</f>
        <v/>
      </c>
      <c r="J236" s="23" t="str">
        <f>IF(OR('erfüllte Leistungen'!J238=0,'erfüllte Leistungen'!J238="bitte auswählen"),"",'erfüllte Leistungen'!J238)</f>
        <v/>
      </c>
      <c r="K236" s="23" t="str">
        <f>IF(OR('erfüllte Leistungen'!K238=0,'erfüllte Leistungen'!K238="bitte auswählen"),"",'erfüllte Leistungen'!K238)</f>
        <v/>
      </c>
      <c r="L236" s="23" t="str">
        <f>IF(OR('erfüllte Leistungen'!L238=0,'erfüllte Leistungen'!L238="bitte auswählen"),"",'erfüllte Leistungen'!L238)</f>
        <v/>
      </c>
    </row>
    <row r="237" spans="3:12" x14ac:dyDescent="0.25">
      <c r="C237" s="23" t="str">
        <f>IF(OR('erfüllte Leistungen'!C239=0,'erfüllte Leistungen'!C239="bitte auswählen"),"",'erfüllte Leistungen'!C239)</f>
        <v/>
      </c>
      <c r="D237" s="23" t="str">
        <f>IF(OR('erfüllte Leistungen'!D239=0,'erfüllte Leistungen'!D239="bitte auswählen"),"",'erfüllte Leistungen'!D239)</f>
        <v/>
      </c>
      <c r="E237" s="23" t="str">
        <f>IF(OR('erfüllte Leistungen'!E239=0,'erfüllte Leistungen'!E239="bitte auswählen"),"",'erfüllte Leistungen'!E239)</f>
        <v/>
      </c>
      <c r="F237" s="23" t="str">
        <f>IF(OR('erfüllte Leistungen'!F239=0,'erfüllte Leistungen'!F239="bitte auswählen"),"",'erfüllte Leistungen'!F239)</f>
        <v/>
      </c>
      <c r="G237" s="23" t="str">
        <f>IF(OR('erfüllte Leistungen'!G239=0,'erfüllte Leistungen'!G239="bitte auswählen"),"",'erfüllte Leistungen'!G239)</f>
        <v/>
      </c>
      <c r="H237" s="23" t="str">
        <f>IF(OR('erfüllte Leistungen'!H239=0,'erfüllte Leistungen'!H239="bitte auswählen"),"",'erfüllte Leistungen'!H239)</f>
        <v/>
      </c>
      <c r="I237" s="23" t="str">
        <f>IF(OR('erfüllte Leistungen'!I239=0,'erfüllte Leistungen'!I239="bitte auswählen"),"",'erfüllte Leistungen'!I239)</f>
        <v/>
      </c>
      <c r="J237" s="23" t="str">
        <f>IF(OR('erfüllte Leistungen'!J239=0,'erfüllte Leistungen'!J239="bitte auswählen"),"",'erfüllte Leistungen'!J239)</f>
        <v/>
      </c>
      <c r="K237" s="23" t="str">
        <f>IF(OR('erfüllte Leistungen'!K239=0,'erfüllte Leistungen'!K239="bitte auswählen"),"",'erfüllte Leistungen'!K239)</f>
        <v/>
      </c>
      <c r="L237" s="23" t="str">
        <f>IF(OR('erfüllte Leistungen'!L239=0,'erfüllte Leistungen'!L239="bitte auswählen"),"",'erfüllte Leistungen'!L239)</f>
        <v/>
      </c>
    </row>
    <row r="238" spans="3:12" x14ac:dyDescent="0.25">
      <c r="C238" s="23" t="str">
        <f>IF(OR('erfüllte Leistungen'!C240=0,'erfüllte Leistungen'!C240="bitte auswählen"),"",'erfüllte Leistungen'!C240)</f>
        <v/>
      </c>
      <c r="D238" s="23" t="str">
        <f>IF(OR('erfüllte Leistungen'!D240=0,'erfüllte Leistungen'!D240="bitte auswählen"),"",'erfüllte Leistungen'!D240)</f>
        <v/>
      </c>
      <c r="E238" s="23" t="str">
        <f>IF(OR('erfüllte Leistungen'!E240=0,'erfüllte Leistungen'!E240="bitte auswählen"),"",'erfüllte Leistungen'!E240)</f>
        <v/>
      </c>
      <c r="F238" s="23" t="str">
        <f>IF(OR('erfüllte Leistungen'!F240=0,'erfüllte Leistungen'!F240="bitte auswählen"),"",'erfüllte Leistungen'!F240)</f>
        <v/>
      </c>
      <c r="G238" s="23" t="str">
        <f>IF(OR('erfüllte Leistungen'!G240=0,'erfüllte Leistungen'!G240="bitte auswählen"),"",'erfüllte Leistungen'!G240)</f>
        <v/>
      </c>
      <c r="H238" s="23" t="str">
        <f>IF(OR('erfüllte Leistungen'!H240=0,'erfüllte Leistungen'!H240="bitte auswählen"),"",'erfüllte Leistungen'!H240)</f>
        <v/>
      </c>
      <c r="I238" s="23" t="str">
        <f>IF(OR('erfüllte Leistungen'!I240=0,'erfüllte Leistungen'!I240="bitte auswählen"),"",'erfüllte Leistungen'!I240)</f>
        <v/>
      </c>
      <c r="J238" s="23" t="str">
        <f>IF(OR('erfüllte Leistungen'!J240=0,'erfüllte Leistungen'!J240="bitte auswählen"),"",'erfüllte Leistungen'!J240)</f>
        <v/>
      </c>
      <c r="K238" s="23" t="str">
        <f>IF(OR('erfüllte Leistungen'!K240=0,'erfüllte Leistungen'!K240="bitte auswählen"),"",'erfüllte Leistungen'!K240)</f>
        <v/>
      </c>
      <c r="L238" s="23" t="str">
        <f>IF(OR('erfüllte Leistungen'!L240=0,'erfüllte Leistungen'!L240="bitte auswählen"),"",'erfüllte Leistungen'!L240)</f>
        <v/>
      </c>
    </row>
    <row r="239" spans="3:12" x14ac:dyDescent="0.25">
      <c r="C239" s="23" t="str">
        <f>IF(OR('erfüllte Leistungen'!C241=0,'erfüllte Leistungen'!C241="bitte auswählen"),"",'erfüllte Leistungen'!C241)</f>
        <v/>
      </c>
      <c r="D239" s="23" t="str">
        <f>IF(OR('erfüllte Leistungen'!D241=0,'erfüllte Leistungen'!D241="bitte auswählen"),"",'erfüllte Leistungen'!D241)</f>
        <v/>
      </c>
      <c r="E239" s="23" t="str">
        <f>IF(OR('erfüllte Leistungen'!E241=0,'erfüllte Leistungen'!E241="bitte auswählen"),"",'erfüllte Leistungen'!E241)</f>
        <v/>
      </c>
      <c r="F239" s="23" t="str">
        <f>IF(OR('erfüllte Leistungen'!F241=0,'erfüllte Leistungen'!F241="bitte auswählen"),"",'erfüllte Leistungen'!F241)</f>
        <v/>
      </c>
      <c r="G239" s="23" t="str">
        <f>IF(OR('erfüllte Leistungen'!G241=0,'erfüllte Leistungen'!G241="bitte auswählen"),"",'erfüllte Leistungen'!G241)</f>
        <v/>
      </c>
      <c r="H239" s="23" t="str">
        <f>IF(OR('erfüllte Leistungen'!H241=0,'erfüllte Leistungen'!H241="bitte auswählen"),"",'erfüllte Leistungen'!H241)</f>
        <v/>
      </c>
      <c r="I239" s="23" t="str">
        <f>IF(OR('erfüllte Leistungen'!I241=0,'erfüllte Leistungen'!I241="bitte auswählen"),"",'erfüllte Leistungen'!I241)</f>
        <v/>
      </c>
      <c r="J239" s="23" t="str">
        <f>IF(OR('erfüllte Leistungen'!J241=0,'erfüllte Leistungen'!J241="bitte auswählen"),"",'erfüllte Leistungen'!J241)</f>
        <v/>
      </c>
      <c r="K239" s="23" t="str">
        <f>IF(OR('erfüllte Leistungen'!K241=0,'erfüllte Leistungen'!K241="bitte auswählen"),"",'erfüllte Leistungen'!K241)</f>
        <v/>
      </c>
      <c r="L239" s="23" t="str">
        <f>IF(OR('erfüllte Leistungen'!L241=0,'erfüllte Leistungen'!L241="bitte auswählen"),"",'erfüllte Leistungen'!L241)</f>
        <v/>
      </c>
    </row>
    <row r="240" spans="3:12" x14ac:dyDescent="0.25">
      <c r="C240" s="23" t="str">
        <f>IF(OR('erfüllte Leistungen'!C242=0,'erfüllte Leistungen'!C242="bitte auswählen"),"",'erfüllte Leistungen'!C242)</f>
        <v/>
      </c>
      <c r="D240" s="23" t="str">
        <f>IF(OR('erfüllte Leistungen'!D242=0,'erfüllte Leistungen'!D242="bitte auswählen"),"",'erfüllte Leistungen'!D242)</f>
        <v/>
      </c>
      <c r="E240" s="23" t="str">
        <f>IF(OR('erfüllte Leistungen'!E242=0,'erfüllte Leistungen'!E242="bitte auswählen"),"",'erfüllte Leistungen'!E242)</f>
        <v/>
      </c>
      <c r="F240" s="23" t="str">
        <f>IF(OR('erfüllte Leistungen'!F242=0,'erfüllte Leistungen'!F242="bitte auswählen"),"",'erfüllte Leistungen'!F242)</f>
        <v/>
      </c>
      <c r="G240" s="23" t="str">
        <f>IF(OR('erfüllte Leistungen'!G242=0,'erfüllte Leistungen'!G242="bitte auswählen"),"",'erfüllte Leistungen'!G242)</f>
        <v/>
      </c>
      <c r="H240" s="23" t="str">
        <f>IF(OR('erfüllte Leistungen'!H242=0,'erfüllte Leistungen'!H242="bitte auswählen"),"",'erfüllte Leistungen'!H242)</f>
        <v/>
      </c>
      <c r="I240" s="23" t="str">
        <f>IF(OR('erfüllte Leistungen'!I242=0,'erfüllte Leistungen'!I242="bitte auswählen"),"",'erfüllte Leistungen'!I242)</f>
        <v/>
      </c>
      <c r="J240" s="23" t="str">
        <f>IF(OR('erfüllte Leistungen'!J242=0,'erfüllte Leistungen'!J242="bitte auswählen"),"",'erfüllte Leistungen'!J242)</f>
        <v/>
      </c>
      <c r="K240" s="23" t="str">
        <f>IF(OR('erfüllte Leistungen'!K242=0,'erfüllte Leistungen'!K242="bitte auswählen"),"",'erfüllte Leistungen'!K242)</f>
        <v/>
      </c>
      <c r="L240" s="23" t="str">
        <f>IF(OR('erfüllte Leistungen'!L242=0,'erfüllte Leistungen'!L242="bitte auswählen"),"",'erfüllte Leistungen'!L242)</f>
        <v/>
      </c>
    </row>
    <row r="241" spans="3:12" x14ac:dyDescent="0.25">
      <c r="C241" s="23" t="str">
        <f>IF(OR('erfüllte Leistungen'!C243=0,'erfüllte Leistungen'!C243="bitte auswählen"),"",'erfüllte Leistungen'!C243)</f>
        <v/>
      </c>
      <c r="D241" s="23" t="str">
        <f>IF(OR('erfüllte Leistungen'!D243=0,'erfüllte Leistungen'!D243="bitte auswählen"),"",'erfüllte Leistungen'!D243)</f>
        <v/>
      </c>
      <c r="E241" s="23" t="str">
        <f>IF(OR('erfüllte Leistungen'!E243=0,'erfüllte Leistungen'!E243="bitte auswählen"),"",'erfüllte Leistungen'!E243)</f>
        <v/>
      </c>
      <c r="F241" s="23" t="str">
        <f>IF(OR('erfüllte Leistungen'!F243=0,'erfüllte Leistungen'!F243="bitte auswählen"),"",'erfüllte Leistungen'!F243)</f>
        <v/>
      </c>
      <c r="G241" s="23" t="str">
        <f>IF(OR('erfüllte Leistungen'!G243=0,'erfüllte Leistungen'!G243="bitte auswählen"),"",'erfüllte Leistungen'!G243)</f>
        <v/>
      </c>
      <c r="H241" s="23" t="str">
        <f>IF(OR('erfüllte Leistungen'!H243=0,'erfüllte Leistungen'!H243="bitte auswählen"),"",'erfüllte Leistungen'!H243)</f>
        <v/>
      </c>
      <c r="I241" s="23" t="str">
        <f>IF(OR('erfüllte Leistungen'!I243=0,'erfüllte Leistungen'!I243="bitte auswählen"),"",'erfüllte Leistungen'!I243)</f>
        <v/>
      </c>
      <c r="J241" s="23" t="str">
        <f>IF(OR('erfüllte Leistungen'!J243=0,'erfüllte Leistungen'!J243="bitte auswählen"),"",'erfüllte Leistungen'!J243)</f>
        <v/>
      </c>
      <c r="K241" s="23" t="str">
        <f>IF(OR('erfüllte Leistungen'!K243=0,'erfüllte Leistungen'!K243="bitte auswählen"),"",'erfüllte Leistungen'!K243)</f>
        <v/>
      </c>
      <c r="L241" s="23" t="str">
        <f>IF(OR('erfüllte Leistungen'!L243=0,'erfüllte Leistungen'!L243="bitte auswählen"),"",'erfüllte Leistungen'!L243)</f>
        <v/>
      </c>
    </row>
    <row r="242" spans="3:12" x14ac:dyDescent="0.25">
      <c r="C242" s="23" t="str">
        <f>IF(OR('erfüllte Leistungen'!C244=0,'erfüllte Leistungen'!C244="bitte auswählen"),"",'erfüllte Leistungen'!C244)</f>
        <v/>
      </c>
      <c r="D242" s="23" t="str">
        <f>IF(OR('erfüllte Leistungen'!D244=0,'erfüllte Leistungen'!D244="bitte auswählen"),"",'erfüllte Leistungen'!D244)</f>
        <v/>
      </c>
      <c r="E242" s="23" t="str">
        <f>IF(OR('erfüllte Leistungen'!E244=0,'erfüllte Leistungen'!E244="bitte auswählen"),"",'erfüllte Leistungen'!E244)</f>
        <v/>
      </c>
      <c r="F242" s="23" t="str">
        <f>IF(OR('erfüllte Leistungen'!F244=0,'erfüllte Leistungen'!F244="bitte auswählen"),"",'erfüllte Leistungen'!F244)</f>
        <v/>
      </c>
      <c r="G242" s="23" t="str">
        <f>IF(OR('erfüllte Leistungen'!G244=0,'erfüllte Leistungen'!G244="bitte auswählen"),"",'erfüllte Leistungen'!G244)</f>
        <v/>
      </c>
      <c r="H242" s="23" t="str">
        <f>IF(OR('erfüllte Leistungen'!H244=0,'erfüllte Leistungen'!H244="bitte auswählen"),"",'erfüllte Leistungen'!H244)</f>
        <v/>
      </c>
      <c r="I242" s="23" t="str">
        <f>IF(OR('erfüllte Leistungen'!I244=0,'erfüllte Leistungen'!I244="bitte auswählen"),"",'erfüllte Leistungen'!I244)</f>
        <v/>
      </c>
      <c r="J242" s="23" t="str">
        <f>IF(OR('erfüllte Leistungen'!J244=0,'erfüllte Leistungen'!J244="bitte auswählen"),"",'erfüllte Leistungen'!J244)</f>
        <v/>
      </c>
      <c r="K242" s="23" t="str">
        <f>IF(OR('erfüllte Leistungen'!K244=0,'erfüllte Leistungen'!K244="bitte auswählen"),"",'erfüllte Leistungen'!K244)</f>
        <v/>
      </c>
      <c r="L242" s="23" t="str">
        <f>IF(OR('erfüllte Leistungen'!L244=0,'erfüllte Leistungen'!L244="bitte auswählen"),"",'erfüllte Leistungen'!L244)</f>
        <v/>
      </c>
    </row>
    <row r="243" spans="3:12" x14ac:dyDescent="0.25">
      <c r="C243" s="23" t="str">
        <f>IF(OR('erfüllte Leistungen'!C245=0,'erfüllte Leistungen'!C245="bitte auswählen"),"",'erfüllte Leistungen'!C245)</f>
        <v/>
      </c>
      <c r="D243" s="23" t="str">
        <f>IF(OR('erfüllte Leistungen'!D245=0,'erfüllte Leistungen'!D245="bitte auswählen"),"",'erfüllte Leistungen'!D245)</f>
        <v/>
      </c>
      <c r="E243" s="23" t="str">
        <f>IF(OR('erfüllte Leistungen'!E245=0,'erfüllte Leistungen'!E245="bitte auswählen"),"",'erfüllte Leistungen'!E245)</f>
        <v/>
      </c>
      <c r="F243" s="23" t="str">
        <f>IF(OR('erfüllte Leistungen'!F245=0,'erfüllte Leistungen'!F245="bitte auswählen"),"",'erfüllte Leistungen'!F245)</f>
        <v/>
      </c>
      <c r="G243" s="23" t="str">
        <f>IF(OR('erfüllte Leistungen'!G245=0,'erfüllte Leistungen'!G245="bitte auswählen"),"",'erfüllte Leistungen'!G245)</f>
        <v/>
      </c>
      <c r="H243" s="23" t="str">
        <f>IF(OR('erfüllte Leistungen'!H245=0,'erfüllte Leistungen'!H245="bitte auswählen"),"",'erfüllte Leistungen'!H245)</f>
        <v/>
      </c>
      <c r="I243" s="23" t="str">
        <f>IF(OR('erfüllte Leistungen'!I245=0,'erfüllte Leistungen'!I245="bitte auswählen"),"",'erfüllte Leistungen'!I245)</f>
        <v/>
      </c>
      <c r="J243" s="23" t="str">
        <f>IF(OR('erfüllte Leistungen'!J245=0,'erfüllte Leistungen'!J245="bitte auswählen"),"",'erfüllte Leistungen'!J245)</f>
        <v/>
      </c>
      <c r="K243" s="23" t="str">
        <f>IF(OR('erfüllte Leistungen'!K245=0,'erfüllte Leistungen'!K245="bitte auswählen"),"",'erfüllte Leistungen'!K245)</f>
        <v/>
      </c>
      <c r="L243" s="23" t="str">
        <f>IF(OR('erfüllte Leistungen'!L245=0,'erfüllte Leistungen'!L245="bitte auswählen"),"",'erfüllte Leistungen'!L245)</f>
        <v/>
      </c>
    </row>
    <row r="244" spans="3:12" x14ac:dyDescent="0.25">
      <c r="C244" s="23" t="str">
        <f>IF(OR('erfüllte Leistungen'!C246=0,'erfüllte Leistungen'!C246="bitte auswählen"),"",'erfüllte Leistungen'!C246)</f>
        <v/>
      </c>
      <c r="D244" s="23" t="str">
        <f>IF(OR('erfüllte Leistungen'!D246=0,'erfüllte Leistungen'!D246="bitte auswählen"),"",'erfüllte Leistungen'!D246)</f>
        <v/>
      </c>
      <c r="E244" s="23" t="str">
        <f>IF(OR('erfüllte Leistungen'!E246=0,'erfüllte Leistungen'!E246="bitte auswählen"),"",'erfüllte Leistungen'!E246)</f>
        <v/>
      </c>
      <c r="F244" s="23" t="str">
        <f>IF(OR('erfüllte Leistungen'!F246=0,'erfüllte Leistungen'!F246="bitte auswählen"),"",'erfüllte Leistungen'!F246)</f>
        <v/>
      </c>
      <c r="G244" s="23" t="str">
        <f>IF(OR('erfüllte Leistungen'!G246=0,'erfüllte Leistungen'!G246="bitte auswählen"),"",'erfüllte Leistungen'!G246)</f>
        <v/>
      </c>
      <c r="H244" s="23" t="str">
        <f>IF(OR('erfüllte Leistungen'!H246=0,'erfüllte Leistungen'!H246="bitte auswählen"),"",'erfüllte Leistungen'!H246)</f>
        <v/>
      </c>
      <c r="I244" s="23" t="str">
        <f>IF(OR('erfüllte Leistungen'!I246=0,'erfüllte Leistungen'!I246="bitte auswählen"),"",'erfüllte Leistungen'!I246)</f>
        <v/>
      </c>
      <c r="J244" s="23" t="str">
        <f>IF(OR('erfüllte Leistungen'!J246=0,'erfüllte Leistungen'!J246="bitte auswählen"),"",'erfüllte Leistungen'!J246)</f>
        <v/>
      </c>
      <c r="K244" s="23" t="str">
        <f>IF(OR('erfüllte Leistungen'!K246=0,'erfüllte Leistungen'!K246="bitte auswählen"),"",'erfüllte Leistungen'!K246)</f>
        <v/>
      </c>
      <c r="L244" s="23" t="str">
        <f>IF(OR('erfüllte Leistungen'!L246=0,'erfüllte Leistungen'!L246="bitte auswählen"),"",'erfüllte Leistungen'!L246)</f>
        <v/>
      </c>
    </row>
    <row r="245" spans="3:12" x14ac:dyDescent="0.25">
      <c r="C245" s="23" t="str">
        <f>IF(OR('erfüllte Leistungen'!C247=0,'erfüllte Leistungen'!C247="bitte auswählen"),"",'erfüllte Leistungen'!C247)</f>
        <v/>
      </c>
      <c r="D245" s="23" t="str">
        <f>IF(OR('erfüllte Leistungen'!D247=0,'erfüllte Leistungen'!D247="bitte auswählen"),"",'erfüllte Leistungen'!D247)</f>
        <v/>
      </c>
      <c r="E245" s="23" t="str">
        <f>IF(OR('erfüllte Leistungen'!E247=0,'erfüllte Leistungen'!E247="bitte auswählen"),"",'erfüllte Leistungen'!E247)</f>
        <v/>
      </c>
      <c r="F245" s="23" t="str">
        <f>IF(OR('erfüllte Leistungen'!F247=0,'erfüllte Leistungen'!F247="bitte auswählen"),"",'erfüllte Leistungen'!F247)</f>
        <v/>
      </c>
      <c r="G245" s="23" t="str">
        <f>IF(OR('erfüllte Leistungen'!G247=0,'erfüllte Leistungen'!G247="bitte auswählen"),"",'erfüllte Leistungen'!G247)</f>
        <v/>
      </c>
      <c r="H245" s="23" t="str">
        <f>IF(OR('erfüllte Leistungen'!H247=0,'erfüllte Leistungen'!H247="bitte auswählen"),"",'erfüllte Leistungen'!H247)</f>
        <v/>
      </c>
      <c r="I245" s="23" t="str">
        <f>IF(OR('erfüllte Leistungen'!I247=0,'erfüllte Leistungen'!I247="bitte auswählen"),"",'erfüllte Leistungen'!I247)</f>
        <v/>
      </c>
      <c r="J245" s="23" t="str">
        <f>IF(OR('erfüllte Leistungen'!J247=0,'erfüllte Leistungen'!J247="bitte auswählen"),"",'erfüllte Leistungen'!J247)</f>
        <v/>
      </c>
      <c r="K245" s="23" t="str">
        <f>IF(OR('erfüllte Leistungen'!K247=0,'erfüllte Leistungen'!K247="bitte auswählen"),"",'erfüllte Leistungen'!K247)</f>
        <v/>
      </c>
      <c r="L245" s="23" t="str">
        <f>IF(OR('erfüllte Leistungen'!L247=0,'erfüllte Leistungen'!L247="bitte auswählen"),"",'erfüllte Leistungen'!L247)</f>
        <v/>
      </c>
    </row>
    <row r="246" spans="3:12" x14ac:dyDescent="0.25">
      <c r="C246" s="23" t="str">
        <f>IF(OR('erfüllte Leistungen'!C248=0,'erfüllte Leistungen'!C248="bitte auswählen"),"",'erfüllte Leistungen'!C248)</f>
        <v/>
      </c>
      <c r="D246" s="23" t="str">
        <f>IF(OR('erfüllte Leistungen'!D248=0,'erfüllte Leistungen'!D248="bitte auswählen"),"",'erfüllte Leistungen'!D248)</f>
        <v/>
      </c>
      <c r="E246" s="23" t="str">
        <f>IF(OR('erfüllte Leistungen'!E248=0,'erfüllte Leistungen'!E248="bitte auswählen"),"",'erfüllte Leistungen'!E248)</f>
        <v/>
      </c>
      <c r="F246" s="23" t="str">
        <f>IF(OR('erfüllte Leistungen'!F248=0,'erfüllte Leistungen'!F248="bitte auswählen"),"",'erfüllte Leistungen'!F248)</f>
        <v/>
      </c>
      <c r="G246" s="23" t="str">
        <f>IF(OR('erfüllte Leistungen'!G248=0,'erfüllte Leistungen'!G248="bitte auswählen"),"",'erfüllte Leistungen'!G248)</f>
        <v/>
      </c>
      <c r="H246" s="23" t="str">
        <f>IF(OR('erfüllte Leistungen'!H248=0,'erfüllte Leistungen'!H248="bitte auswählen"),"",'erfüllte Leistungen'!H248)</f>
        <v/>
      </c>
      <c r="I246" s="23" t="str">
        <f>IF(OR('erfüllte Leistungen'!I248=0,'erfüllte Leistungen'!I248="bitte auswählen"),"",'erfüllte Leistungen'!I248)</f>
        <v/>
      </c>
      <c r="J246" s="23" t="str">
        <f>IF(OR('erfüllte Leistungen'!J248=0,'erfüllte Leistungen'!J248="bitte auswählen"),"",'erfüllte Leistungen'!J248)</f>
        <v/>
      </c>
      <c r="K246" s="23" t="str">
        <f>IF(OR('erfüllte Leistungen'!K248=0,'erfüllte Leistungen'!K248="bitte auswählen"),"",'erfüllte Leistungen'!K248)</f>
        <v/>
      </c>
      <c r="L246" s="23" t="str">
        <f>IF(OR('erfüllte Leistungen'!L248=0,'erfüllte Leistungen'!L248="bitte auswählen"),"",'erfüllte Leistungen'!L248)</f>
        <v/>
      </c>
    </row>
    <row r="247" spans="3:12" x14ac:dyDescent="0.25">
      <c r="C247" s="23" t="str">
        <f>IF(OR('erfüllte Leistungen'!C249=0,'erfüllte Leistungen'!C249="bitte auswählen"),"",'erfüllte Leistungen'!C249)</f>
        <v/>
      </c>
      <c r="D247" s="23" t="str">
        <f>IF(OR('erfüllte Leistungen'!D249=0,'erfüllte Leistungen'!D249="bitte auswählen"),"",'erfüllte Leistungen'!D249)</f>
        <v/>
      </c>
      <c r="E247" s="23" t="str">
        <f>IF(OR('erfüllte Leistungen'!E249=0,'erfüllte Leistungen'!E249="bitte auswählen"),"",'erfüllte Leistungen'!E249)</f>
        <v/>
      </c>
      <c r="F247" s="23" t="str">
        <f>IF(OR('erfüllte Leistungen'!F249=0,'erfüllte Leistungen'!F249="bitte auswählen"),"",'erfüllte Leistungen'!F249)</f>
        <v/>
      </c>
      <c r="G247" s="23" t="str">
        <f>IF(OR('erfüllte Leistungen'!G249=0,'erfüllte Leistungen'!G249="bitte auswählen"),"",'erfüllte Leistungen'!G249)</f>
        <v/>
      </c>
      <c r="H247" s="23" t="str">
        <f>IF(OR('erfüllte Leistungen'!H249=0,'erfüllte Leistungen'!H249="bitte auswählen"),"",'erfüllte Leistungen'!H249)</f>
        <v/>
      </c>
      <c r="I247" s="23" t="str">
        <f>IF(OR('erfüllte Leistungen'!I249=0,'erfüllte Leistungen'!I249="bitte auswählen"),"",'erfüllte Leistungen'!I249)</f>
        <v/>
      </c>
      <c r="J247" s="23" t="str">
        <f>IF(OR('erfüllte Leistungen'!J249=0,'erfüllte Leistungen'!J249="bitte auswählen"),"",'erfüllte Leistungen'!J249)</f>
        <v/>
      </c>
      <c r="K247" s="23" t="str">
        <f>IF(OR('erfüllte Leistungen'!K249=0,'erfüllte Leistungen'!K249="bitte auswählen"),"",'erfüllte Leistungen'!K249)</f>
        <v/>
      </c>
      <c r="L247" s="23" t="str">
        <f>IF(OR('erfüllte Leistungen'!L249=0,'erfüllte Leistungen'!L249="bitte auswählen"),"",'erfüllte Leistungen'!L249)</f>
        <v/>
      </c>
    </row>
    <row r="248" spans="3:12" x14ac:dyDescent="0.25">
      <c r="C248" s="23" t="str">
        <f>IF(OR('erfüllte Leistungen'!C250=0,'erfüllte Leistungen'!C250="bitte auswählen"),"",'erfüllte Leistungen'!C250)</f>
        <v/>
      </c>
      <c r="D248" s="23" t="str">
        <f>IF(OR('erfüllte Leistungen'!D250=0,'erfüllte Leistungen'!D250="bitte auswählen"),"",'erfüllte Leistungen'!D250)</f>
        <v/>
      </c>
      <c r="E248" s="23" t="str">
        <f>IF(OR('erfüllte Leistungen'!E250=0,'erfüllte Leistungen'!E250="bitte auswählen"),"",'erfüllte Leistungen'!E250)</f>
        <v/>
      </c>
      <c r="F248" s="23" t="str">
        <f>IF(OR('erfüllte Leistungen'!F250=0,'erfüllte Leistungen'!F250="bitte auswählen"),"",'erfüllte Leistungen'!F250)</f>
        <v/>
      </c>
      <c r="G248" s="23" t="str">
        <f>IF(OR('erfüllte Leistungen'!G250=0,'erfüllte Leistungen'!G250="bitte auswählen"),"",'erfüllte Leistungen'!G250)</f>
        <v/>
      </c>
      <c r="H248" s="23" t="str">
        <f>IF(OR('erfüllte Leistungen'!H250=0,'erfüllte Leistungen'!H250="bitte auswählen"),"",'erfüllte Leistungen'!H250)</f>
        <v/>
      </c>
      <c r="I248" s="23" t="str">
        <f>IF(OR('erfüllte Leistungen'!I250=0,'erfüllte Leistungen'!I250="bitte auswählen"),"",'erfüllte Leistungen'!I250)</f>
        <v/>
      </c>
      <c r="J248" s="23" t="str">
        <f>IF(OR('erfüllte Leistungen'!J250=0,'erfüllte Leistungen'!J250="bitte auswählen"),"",'erfüllte Leistungen'!J250)</f>
        <v/>
      </c>
      <c r="K248" s="23" t="str">
        <f>IF(OR('erfüllte Leistungen'!K250=0,'erfüllte Leistungen'!K250="bitte auswählen"),"",'erfüllte Leistungen'!K250)</f>
        <v/>
      </c>
      <c r="L248" s="23" t="str">
        <f>IF(OR('erfüllte Leistungen'!L250=0,'erfüllte Leistungen'!L250="bitte auswählen"),"",'erfüllte Leistungen'!L250)</f>
        <v/>
      </c>
    </row>
    <row r="249" spans="3:12" x14ac:dyDescent="0.25">
      <c r="C249" s="23" t="str">
        <f>IF(OR('erfüllte Leistungen'!C251=0,'erfüllte Leistungen'!C251="bitte auswählen"),"",'erfüllte Leistungen'!C251)</f>
        <v/>
      </c>
      <c r="D249" s="23" t="str">
        <f>IF(OR('erfüllte Leistungen'!D251=0,'erfüllte Leistungen'!D251="bitte auswählen"),"",'erfüllte Leistungen'!D251)</f>
        <v/>
      </c>
      <c r="E249" s="23" t="str">
        <f>IF(OR('erfüllte Leistungen'!E251=0,'erfüllte Leistungen'!E251="bitte auswählen"),"",'erfüllte Leistungen'!E251)</f>
        <v/>
      </c>
      <c r="F249" s="23" t="str">
        <f>IF(OR('erfüllte Leistungen'!F251=0,'erfüllte Leistungen'!F251="bitte auswählen"),"",'erfüllte Leistungen'!F251)</f>
        <v/>
      </c>
      <c r="G249" s="23" t="str">
        <f>IF(OR('erfüllte Leistungen'!G251=0,'erfüllte Leistungen'!G251="bitte auswählen"),"",'erfüllte Leistungen'!G251)</f>
        <v/>
      </c>
      <c r="H249" s="23" t="str">
        <f>IF(OR('erfüllte Leistungen'!H251=0,'erfüllte Leistungen'!H251="bitte auswählen"),"",'erfüllte Leistungen'!H251)</f>
        <v/>
      </c>
      <c r="I249" s="23" t="str">
        <f>IF(OR('erfüllte Leistungen'!I251=0,'erfüllte Leistungen'!I251="bitte auswählen"),"",'erfüllte Leistungen'!I251)</f>
        <v/>
      </c>
      <c r="J249" s="23" t="str">
        <f>IF(OR('erfüllte Leistungen'!J251=0,'erfüllte Leistungen'!J251="bitte auswählen"),"",'erfüllte Leistungen'!J251)</f>
        <v/>
      </c>
      <c r="K249" s="23" t="str">
        <f>IF(OR('erfüllte Leistungen'!K251=0,'erfüllte Leistungen'!K251="bitte auswählen"),"",'erfüllte Leistungen'!K251)</f>
        <v/>
      </c>
      <c r="L249" s="23" t="str">
        <f>IF(OR('erfüllte Leistungen'!L251=0,'erfüllte Leistungen'!L251="bitte auswählen"),"",'erfüllte Leistungen'!L251)</f>
        <v/>
      </c>
    </row>
    <row r="250" spans="3:12" x14ac:dyDescent="0.25">
      <c r="C250" s="23" t="str">
        <f>IF(OR('erfüllte Leistungen'!C252=0,'erfüllte Leistungen'!C252="bitte auswählen"),"",'erfüllte Leistungen'!C252)</f>
        <v/>
      </c>
      <c r="D250" s="23" t="str">
        <f>IF(OR('erfüllte Leistungen'!D252=0,'erfüllte Leistungen'!D252="bitte auswählen"),"",'erfüllte Leistungen'!D252)</f>
        <v/>
      </c>
      <c r="E250" s="23" t="str">
        <f>IF(OR('erfüllte Leistungen'!E252=0,'erfüllte Leistungen'!E252="bitte auswählen"),"",'erfüllte Leistungen'!E252)</f>
        <v/>
      </c>
      <c r="F250" s="23" t="str">
        <f>IF(OR('erfüllte Leistungen'!F252=0,'erfüllte Leistungen'!F252="bitte auswählen"),"",'erfüllte Leistungen'!F252)</f>
        <v/>
      </c>
      <c r="G250" s="23" t="str">
        <f>IF(OR('erfüllte Leistungen'!G252=0,'erfüllte Leistungen'!G252="bitte auswählen"),"",'erfüllte Leistungen'!G252)</f>
        <v/>
      </c>
      <c r="H250" s="23" t="str">
        <f>IF(OR('erfüllte Leistungen'!H252=0,'erfüllte Leistungen'!H252="bitte auswählen"),"",'erfüllte Leistungen'!H252)</f>
        <v/>
      </c>
      <c r="I250" s="23" t="str">
        <f>IF(OR('erfüllte Leistungen'!I252=0,'erfüllte Leistungen'!I252="bitte auswählen"),"",'erfüllte Leistungen'!I252)</f>
        <v/>
      </c>
      <c r="J250" s="23" t="str">
        <f>IF(OR('erfüllte Leistungen'!J252=0,'erfüllte Leistungen'!J252="bitte auswählen"),"",'erfüllte Leistungen'!J252)</f>
        <v/>
      </c>
      <c r="K250" s="23" t="str">
        <f>IF(OR('erfüllte Leistungen'!K252=0,'erfüllte Leistungen'!K252="bitte auswählen"),"",'erfüllte Leistungen'!K252)</f>
        <v/>
      </c>
      <c r="L250" s="23" t="str">
        <f>IF(OR('erfüllte Leistungen'!L252=0,'erfüllte Leistungen'!L252="bitte auswählen"),"",'erfüllte Leistungen'!L252)</f>
        <v/>
      </c>
    </row>
    <row r="251" spans="3:12" x14ac:dyDescent="0.25">
      <c r="C251" s="23" t="str">
        <f>IF(OR('erfüllte Leistungen'!C253=0,'erfüllte Leistungen'!C253="bitte auswählen"),"",'erfüllte Leistungen'!C253)</f>
        <v/>
      </c>
      <c r="D251" s="23" t="str">
        <f>IF(OR('erfüllte Leistungen'!D253=0,'erfüllte Leistungen'!D253="bitte auswählen"),"",'erfüllte Leistungen'!D253)</f>
        <v/>
      </c>
      <c r="E251" s="23" t="str">
        <f>IF(OR('erfüllte Leistungen'!E253=0,'erfüllte Leistungen'!E253="bitte auswählen"),"",'erfüllte Leistungen'!E253)</f>
        <v/>
      </c>
      <c r="F251" s="23" t="str">
        <f>IF(OR('erfüllte Leistungen'!F253=0,'erfüllte Leistungen'!F253="bitte auswählen"),"",'erfüllte Leistungen'!F253)</f>
        <v/>
      </c>
      <c r="G251" s="23" t="str">
        <f>IF(OR('erfüllte Leistungen'!G253=0,'erfüllte Leistungen'!G253="bitte auswählen"),"",'erfüllte Leistungen'!G253)</f>
        <v/>
      </c>
      <c r="H251" s="23" t="str">
        <f>IF(OR('erfüllte Leistungen'!H253=0,'erfüllte Leistungen'!H253="bitte auswählen"),"",'erfüllte Leistungen'!H253)</f>
        <v/>
      </c>
      <c r="I251" s="23" t="str">
        <f>IF(OR('erfüllte Leistungen'!I253=0,'erfüllte Leistungen'!I253="bitte auswählen"),"",'erfüllte Leistungen'!I253)</f>
        <v/>
      </c>
      <c r="J251" s="23" t="str">
        <f>IF(OR('erfüllte Leistungen'!J253=0,'erfüllte Leistungen'!J253="bitte auswählen"),"",'erfüllte Leistungen'!J253)</f>
        <v/>
      </c>
      <c r="K251" s="23" t="str">
        <f>IF(OR('erfüllte Leistungen'!K253=0,'erfüllte Leistungen'!K253="bitte auswählen"),"",'erfüllte Leistungen'!K253)</f>
        <v/>
      </c>
      <c r="L251" s="23" t="str">
        <f>IF(OR('erfüllte Leistungen'!L253=0,'erfüllte Leistungen'!L253="bitte auswählen"),"",'erfüllte Leistungen'!L253)</f>
        <v/>
      </c>
    </row>
    <row r="252" spans="3:12" x14ac:dyDescent="0.25">
      <c r="C252" s="23" t="str">
        <f>IF(OR('erfüllte Leistungen'!C254=0,'erfüllte Leistungen'!C254="bitte auswählen"),"",'erfüllte Leistungen'!C254)</f>
        <v/>
      </c>
      <c r="D252" s="23" t="str">
        <f>IF(OR('erfüllte Leistungen'!D254=0,'erfüllte Leistungen'!D254="bitte auswählen"),"",'erfüllte Leistungen'!D254)</f>
        <v/>
      </c>
      <c r="E252" s="23" t="str">
        <f>IF(OR('erfüllte Leistungen'!E254=0,'erfüllte Leistungen'!E254="bitte auswählen"),"",'erfüllte Leistungen'!E254)</f>
        <v/>
      </c>
      <c r="F252" s="23" t="str">
        <f>IF(OR('erfüllte Leistungen'!F254=0,'erfüllte Leistungen'!F254="bitte auswählen"),"",'erfüllte Leistungen'!F254)</f>
        <v/>
      </c>
      <c r="G252" s="23" t="str">
        <f>IF(OR('erfüllte Leistungen'!G254=0,'erfüllte Leistungen'!G254="bitte auswählen"),"",'erfüllte Leistungen'!G254)</f>
        <v/>
      </c>
      <c r="H252" s="23" t="str">
        <f>IF(OR('erfüllte Leistungen'!H254=0,'erfüllte Leistungen'!H254="bitte auswählen"),"",'erfüllte Leistungen'!H254)</f>
        <v/>
      </c>
      <c r="I252" s="23" t="str">
        <f>IF(OR('erfüllte Leistungen'!I254=0,'erfüllte Leistungen'!I254="bitte auswählen"),"",'erfüllte Leistungen'!I254)</f>
        <v/>
      </c>
      <c r="J252" s="23" t="str">
        <f>IF(OR('erfüllte Leistungen'!J254=0,'erfüllte Leistungen'!J254="bitte auswählen"),"",'erfüllte Leistungen'!J254)</f>
        <v/>
      </c>
      <c r="K252" s="23" t="str">
        <f>IF(OR('erfüllte Leistungen'!K254=0,'erfüllte Leistungen'!K254="bitte auswählen"),"",'erfüllte Leistungen'!K254)</f>
        <v/>
      </c>
      <c r="L252" s="23" t="str">
        <f>IF(OR('erfüllte Leistungen'!L254=0,'erfüllte Leistungen'!L254="bitte auswählen"),"",'erfüllte Leistungen'!L254)</f>
        <v/>
      </c>
    </row>
    <row r="253" spans="3:12" x14ac:dyDescent="0.25">
      <c r="C253" s="23" t="str">
        <f>IF(OR('erfüllte Leistungen'!C255=0,'erfüllte Leistungen'!C255="bitte auswählen"),"",'erfüllte Leistungen'!C255)</f>
        <v/>
      </c>
      <c r="D253" s="23" t="str">
        <f>IF(OR('erfüllte Leistungen'!D255=0,'erfüllte Leistungen'!D255="bitte auswählen"),"",'erfüllte Leistungen'!D255)</f>
        <v/>
      </c>
      <c r="E253" s="23" t="str">
        <f>IF(OR('erfüllte Leistungen'!E255=0,'erfüllte Leistungen'!E255="bitte auswählen"),"",'erfüllte Leistungen'!E255)</f>
        <v/>
      </c>
      <c r="F253" s="23" t="str">
        <f>IF(OR('erfüllte Leistungen'!F255=0,'erfüllte Leistungen'!F255="bitte auswählen"),"",'erfüllte Leistungen'!F255)</f>
        <v/>
      </c>
      <c r="G253" s="23" t="str">
        <f>IF(OR('erfüllte Leistungen'!G255=0,'erfüllte Leistungen'!G255="bitte auswählen"),"",'erfüllte Leistungen'!G255)</f>
        <v/>
      </c>
      <c r="H253" s="23" t="str">
        <f>IF(OR('erfüllte Leistungen'!H255=0,'erfüllte Leistungen'!H255="bitte auswählen"),"",'erfüllte Leistungen'!H255)</f>
        <v/>
      </c>
      <c r="I253" s="23" t="str">
        <f>IF(OR('erfüllte Leistungen'!I255=0,'erfüllte Leistungen'!I255="bitte auswählen"),"",'erfüllte Leistungen'!I255)</f>
        <v/>
      </c>
      <c r="J253" s="23" t="str">
        <f>IF(OR('erfüllte Leistungen'!J255=0,'erfüllte Leistungen'!J255="bitte auswählen"),"",'erfüllte Leistungen'!J255)</f>
        <v/>
      </c>
      <c r="K253" s="23" t="str">
        <f>IF(OR('erfüllte Leistungen'!K255=0,'erfüllte Leistungen'!K255="bitte auswählen"),"",'erfüllte Leistungen'!K255)</f>
        <v/>
      </c>
      <c r="L253" s="23" t="str">
        <f>IF(OR('erfüllte Leistungen'!L255=0,'erfüllte Leistungen'!L255="bitte auswählen"),"",'erfüllte Leistungen'!L255)</f>
        <v/>
      </c>
    </row>
    <row r="254" spans="3:12" x14ac:dyDescent="0.25">
      <c r="C254" s="23" t="str">
        <f>IF(OR('erfüllte Leistungen'!C256=0,'erfüllte Leistungen'!C256="bitte auswählen"),"",'erfüllte Leistungen'!C256)</f>
        <v/>
      </c>
      <c r="D254" s="23" t="str">
        <f>IF(OR('erfüllte Leistungen'!D256=0,'erfüllte Leistungen'!D256="bitte auswählen"),"",'erfüllte Leistungen'!D256)</f>
        <v/>
      </c>
      <c r="E254" s="23" t="str">
        <f>IF(OR('erfüllte Leistungen'!E256=0,'erfüllte Leistungen'!E256="bitte auswählen"),"",'erfüllte Leistungen'!E256)</f>
        <v/>
      </c>
      <c r="F254" s="23" t="str">
        <f>IF(OR('erfüllte Leistungen'!F256=0,'erfüllte Leistungen'!F256="bitte auswählen"),"",'erfüllte Leistungen'!F256)</f>
        <v/>
      </c>
      <c r="G254" s="23" t="str">
        <f>IF(OR('erfüllte Leistungen'!G256=0,'erfüllte Leistungen'!G256="bitte auswählen"),"",'erfüllte Leistungen'!G256)</f>
        <v/>
      </c>
      <c r="H254" s="23" t="str">
        <f>IF(OR('erfüllte Leistungen'!H256=0,'erfüllte Leistungen'!H256="bitte auswählen"),"",'erfüllte Leistungen'!H256)</f>
        <v/>
      </c>
      <c r="I254" s="23" t="str">
        <f>IF(OR('erfüllte Leistungen'!I256=0,'erfüllte Leistungen'!I256="bitte auswählen"),"",'erfüllte Leistungen'!I256)</f>
        <v/>
      </c>
      <c r="J254" s="23" t="str">
        <f>IF(OR('erfüllte Leistungen'!J256=0,'erfüllte Leistungen'!J256="bitte auswählen"),"",'erfüllte Leistungen'!J256)</f>
        <v/>
      </c>
      <c r="K254" s="23" t="str">
        <f>IF(OR('erfüllte Leistungen'!K256=0,'erfüllte Leistungen'!K256="bitte auswählen"),"",'erfüllte Leistungen'!K256)</f>
        <v/>
      </c>
      <c r="L254" s="23" t="str">
        <f>IF(OR('erfüllte Leistungen'!L256=0,'erfüllte Leistungen'!L256="bitte auswählen"),"",'erfüllte Leistungen'!L256)</f>
        <v/>
      </c>
    </row>
    <row r="255" spans="3:12" x14ac:dyDescent="0.25">
      <c r="C255" s="23" t="str">
        <f>IF(OR('erfüllte Leistungen'!C257=0,'erfüllte Leistungen'!C257="bitte auswählen"),"",'erfüllte Leistungen'!C257)</f>
        <v/>
      </c>
      <c r="D255" s="23" t="str">
        <f>IF(OR('erfüllte Leistungen'!D257=0,'erfüllte Leistungen'!D257="bitte auswählen"),"",'erfüllte Leistungen'!D257)</f>
        <v/>
      </c>
      <c r="E255" s="23" t="str">
        <f>IF(OR('erfüllte Leistungen'!E257=0,'erfüllte Leistungen'!E257="bitte auswählen"),"",'erfüllte Leistungen'!E257)</f>
        <v/>
      </c>
      <c r="F255" s="23" t="str">
        <f>IF(OR('erfüllte Leistungen'!F257=0,'erfüllte Leistungen'!F257="bitte auswählen"),"",'erfüllte Leistungen'!F257)</f>
        <v/>
      </c>
      <c r="G255" s="23" t="str">
        <f>IF(OR('erfüllte Leistungen'!G257=0,'erfüllte Leistungen'!G257="bitte auswählen"),"",'erfüllte Leistungen'!G257)</f>
        <v/>
      </c>
      <c r="H255" s="23" t="str">
        <f>IF(OR('erfüllte Leistungen'!H257=0,'erfüllte Leistungen'!H257="bitte auswählen"),"",'erfüllte Leistungen'!H257)</f>
        <v/>
      </c>
      <c r="I255" s="23" t="str">
        <f>IF(OR('erfüllte Leistungen'!I257=0,'erfüllte Leistungen'!I257="bitte auswählen"),"",'erfüllte Leistungen'!I257)</f>
        <v/>
      </c>
      <c r="J255" s="23" t="str">
        <f>IF(OR('erfüllte Leistungen'!J257=0,'erfüllte Leistungen'!J257="bitte auswählen"),"",'erfüllte Leistungen'!J257)</f>
        <v/>
      </c>
      <c r="K255" s="23" t="str">
        <f>IF(OR('erfüllte Leistungen'!K257=0,'erfüllte Leistungen'!K257="bitte auswählen"),"",'erfüllte Leistungen'!K257)</f>
        <v/>
      </c>
      <c r="L255" s="23" t="str">
        <f>IF(OR('erfüllte Leistungen'!L257=0,'erfüllte Leistungen'!L257="bitte auswählen"),"",'erfüllte Leistungen'!L257)</f>
        <v/>
      </c>
    </row>
    <row r="256" spans="3:12" x14ac:dyDescent="0.25">
      <c r="C256" s="23" t="str">
        <f>IF(OR('erfüllte Leistungen'!C258=0,'erfüllte Leistungen'!C258="bitte auswählen"),"",'erfüllte Leistungen'!C258)</f>
        <v/>
      </c>
      <c r="D256" s="23" t="str">
        <f>IF(OR('erfüllte Leistungen'!D258=0,'erfüllte Leistungen'!D258="bitte auswählen"),"",'erfüllte Leistungen'!D258)</f>
        <v/>
      </c>
      <c r="E256" s="23" t="str">
        <f>IF(OR('erfüllte Leistungen'!E258=0,'erfüllte Leistungen'!E258="bitte auswählen"),"",'erfüllte Leistungen'!E258)</f>
        <v/>
      </c>
      <c r="F256" s="23" t="str">
        <f>IF(OR('erfüllte Leistungen'!F258=0,'erfüllte Leistungen'!F258="bitte auswählen"),"",'erfüllte Leistungen'!F258)</f>
        <v/>
      </c>
      <c r="G256" s="23" t="str">
        <f>IF(OR('erfüllte Leistungen'!G258=0,'erfüllte Leistungen'!G258="bitte auswählen"),"",'erfüllte Leistungen'!G258)</f>
        <v/>
      </c>
      <c r="H256" s="23" t="str">
        <f>IF(OR('erfüllte Leistungen'!H258=0,'erfüllte Leistungen'!H258="bitte auswählen"),"",'erfüllte Leistungen'!H258)</f>
        <v/>
      </c>
      <c r="I256" s="23" t="str">
        <f>IF(OR('erfüllte Leistungen'!I258=0,'erfüllte Leistungen'!I258="bitte auswählen"),"",'erfüllte Leistungen'!I258)</f>
        <v/>
      </c>
      <c r="J256" s="23" t="str">
        <f>IF(OR('erfüllte Leistungen'!J258=0,'erfüllte Leistungen'!J258="bitte auswählen"),"",'erfüllte Leistungen'!J258)</f>
        <v/>
      </c>
      <c r="K256" s="23" t="str">
        <f>IF(OR('erfüllte Leistungen'!K258=0,'erfüllte Leistungen'!K258="bitte auswählen"),"",'erfüllte Leistungen'!K258)</f>
        <v/>
      </c>
      <c r="L256" s="23" t="str">
        <f>IF(OR('erfüllte Leistungen'!L258=0,'erfüllte Leistungen'!L258="bitte auswählen"),"",'erfüllte Leistungen'!L258)</f>
        <v/>
      </c>
    </row>
    <row r="257" spans="3:12" x14ac:dyDescent="0.25">
      <c r="C257" s="23" t="str">
        <f>IF(OR('erfüllte Leistungen'!C259=0,'erfüllte Leistungen'!C259="bitte auswählen"),"",'erfüllte Leistungen'!C259)</f>
        <v/>
      </c>
      <c r="D257" s="23" t="str">
        <f>IF(OR('erfüllte Leistungen'!D259=0,'erfüllte Leistungen'!D259="bitte auswählen"),"",'erfüllte Leistungen'!D259)</f>
        <v/>
      </c>
      <c r="E257" s="23" t="str">
        <f>IF(OR('erfüllte Leistungen'!E259=0,'erfüllte Leistungen'!E259="bitte auswählen"),"",'erfüllte Leistungen'!E259)</f>
        <v/>
      </c>
      <c r="F257" s="23" t="str">
        <f>IF(OR('erfüllte Leistungen'!F259=0,'erfüllte Leistungen'!F259="bitte auswählen"),"",'erfüllte Leistungen'!F259)</f>
        <v/>
      </c>
      <c r="G257" s="23" t="str">
        <f>IF(OR('erfüllte Leistungen'!G259=0,'erfüllte Leistungen'!G259="bitte auswählen"),"",'erfüllte Leistungen'!G259)</f>
        <v/>
      </c>
      <c r="H257" s="23" t="str">
        <f>IF(OR('erfüllte Leistungen'!H259=0,'erfüllte Leistungen'!H259="bitte auswählen"),"",'erfüllte Leistungen'!H259)</f>
        <v/>
      </c>
      <c r="I257" s="23" t="str">
        <f>IF(OR('erfüllte Leistungen'!I259=0,'erfüllte Leistungen'!I259="bitte auswählen"),"",'erfüllte Leistungen'!I259)</f>
        <v/>
      </c>
      <c r="J257" s="23" t="str">
        <f>IF(OR('erfüllte Leistungen'!J259=0,'erfüllte Leistungen'!J259="bitte auswählen"),"",'erfüllte Leistungen'!J259)</f>
        <v/>
      </c>
      <c r="K257" s="23" t="str">
        <f>IF(OR('erfüllte Leistungen'!K259=0,'erfüllte Leistungen'!K259="bitte auswählen"),"",'erfüllte Leistungen'!K259)</f>
        <v/>
      </c>
      <c r="L257" s="23" t="str">
        <f>IF(OR('erfüllte Leistungen'!L259=0,'erfüllte Leistungen'!L259="bitte auswählen"),"",'erfüllte Leistungen'!L259)</f>
        <v/>
      </c>
    </row>
    <row r="258" spans="3:12" x14ac:dyDescent="0.25">
      <c r="C258" s="23" t="str">
        <f>IF(OR('erfüllte Leistungen'!C260=0,'erfüllte Leistungen'!C260="bitte auswählen"),"",'erfüllte Leistungen'!C260)</f>
        <v/>
      </c>
      <c r="D258" s="23" t="str">
        <f>IF(OR('erfüllte Leistungen'!D260=0,'erfüllte Leistungen'!D260="bitte auswählen"),"",'erfüllte Leistungen'!D260)</f>
        <v/>
      </c>
      <c r="E258" s="23" t="str">
        <f>IF(OR('erfüllte Leistungen'!E260=0,'erfüllte Leistungen'!E260="bitte auswählen"),"",'erfüllte Leistungen'!E260)</f>
        <v/>
      </c>
      <c r="F258" s="23" t="str">
        <f>IF(OR('erfüllte Leistungen'!F260=0,'erfüllte Leistungen'!F260="bitte auswählen"),"",'erfüllte Leistungen'!F260)</f>
        <v/>
      </c>
      <c r="G258" s="23" t="str">
        <f>IF(OR('erfüllte Leistungen'!G260=0,'erfüllte Leistungen'!G260="bitte auswählen"),"",'erfüllte Leistungen'!G260)</f>
        <v/>
      </c>
      <c r="H258" s="23" t="str">
        <f>IF(OR('erfüllte Leistungen'!H260=0,'erfüllte Leistungen'!H260="bitte auswählen"),"",'erfüllte Leistungen'!H260)</f>
        <v/>
      </c>
      <c r="I258" s="23" t="str">
        <f>IF(OR('erfüllte Leistungen'!I260=0,'erfüllte Leistungen'!I260="bitte auswählen"),"",'erfüllte Leistungen'!I260)</f>
        <v/>
      </c>
      <c r="J258" s="23" t="str">
        <f>IF(OR('erfüllte Leistungen'!J260=0,'erfüllte Leistungen'!J260="bitte auswählen"),"",'erfüllte Leistungen'!J260)</f>
        <v/>
      </c>
      <c r="K258" s="23" t="str">
        <f>IF(OR('erfüllte Leistungen'!K260=0,'erfüllte Leistungen'!K260="bitte auswählen"),"",'erfüllte Leistungen'!K260)</f>
        <v/>
      </c>
      <c r="L258" s="23" t="str">
        <f>IF(OR('erfüllte Leistungen'!L260=0,'erfüllte Leistungen'!L260="bitte auswählen"),"",'erfüllte Leistungen'!L260)</f>
        <v/>
      </c>
    </row>
    <row r="259" spans="3:12" x14ac:dyDescent="0.25">
      <c r="C259" s="23" t="str">
        <f>IF(OR('erfüllte Leistungen'!C261=0,'erfüllte Leistungen'!C261="bitte auswählen"),"",'erfüllte Leistungen'!C261)</f>
        <v/>
      </c>
      <c r="D259" s="23" t="str">
        <f>IF(OR('erfüllte Leistungen'!D261=0,'erfüllte Leistungen'!D261="bitte auswählen"),"",'erfüllte Leistungen'!D261)</f>
        <v/>
      </c>
      <c r="E259" s="23" t="str">
        <f>IF(OR('erfüllte Leistungen'!E261=0,'erfüllte Leistungen'!E261="bitte auswählen"),"",'erfüllte Leistungen'!E261)</f>
        <v/>
      </c>
      <c r="F259" s="23" t="str">
        <f>IF(OR('erfüllte Leistungen'!F261=0,'erfüllte Leistungen'!F261="bitte auswählen"),"",'erfüllte Leistungen'!F261)</f>
        <v/>
      </c>
      <c r="G259" s="23" t="str">
        <f>IF(OR('erfüllte Leistungen'!G261=0,'erfüllte Leistungen'!G261="bitte auswählen"),"",'erfüllte Leistungen'!G261)</f>
        <v/>
      </c>
      <c r="H259" s="23" t="str">
        <f>IF(OR('erfüllte Leistungen'!H261=0,'erfüllte Leistungen'!H261="bitte auswählen"),"",'erfüllte Leistungen'!H261)</f>
        <v/>
      </c>
      <c r="I259" s="23" t="str">
        <f>IF(OR('erfüllte Leistungen'!I261=0,'erfüllte Leistungen'!I261="bitte auswählen"),"",'erfüllte Leistungen'!I261)</f>
        <v/>
      </c>
      <c r="J259" s="23" t="str">
        <f>IF(OR('erfüllte Leistungen'!J261=0,'erfüllte Leistungen'!J261="bitte auswählen"),"",'erfüllte Leistungen'!J261)</f>
        <v/>
      </c>
      <c r="K259" s="23" t="str">
        <f>IF(OR('erfüllte Leistungen'!K261=0,'erfüllte Leistungen'!K261="bitte auswählen"),"",'erfüllte Leistungen'!K261)</f>
        <v/>
      </c>
      <c r="L259" s="23" t="str">
        <f>IF(OR('erfüllte Leistungen'!L261=0,'erfüllte Leistungen'!L261="bitte auswählen"),"",'erfüllte Leistungen'!L261)</f>
        <v/>
      </c>
    </row>
    <row r="260" spans="3:12" x14ac:dyDescent="0.25">
      <c r="C260" s="23" t="str">
        <f>IF(OR('erfüllte Leistungen'!C262=0,'erfüllte Leistungen'!C262="bitte auswählen"),"",'erfüllte Leistungen'!C262)</f>
        <v/>
      </c>
      <c r="D260" s="23" t="str">
        <f>IF(OR('erfüllte Leistungen'!D262=0,'erfüllte Leistungen'!D262="bitte auswählen"),"",'erfüllte Leistungen'!D262)</f>
        <v/>
      </c>
      <c r="E260" s="23" t="str">
        <f>IF(OR('erfüllte Leistungen'!E262=0,'erfüllte Leistungen'!E262="bitte auswählen"),"",'erfüllte Leistungen'!E262)</f>
        <v/>
      </c>
      <c r="F260" s="23" t="str">
        <f>IF(OR('erfüllte Leistungen'!F262=0,'erfüllte Leistungen'!F262="bitte auswählen"),"",'erfüllte Leistungen'!F262)</f>
        <v/>
      </c>
      <c r="G260" s="23" t="str">
        <f>IF(OR('erfüllte Leistungen'!G262=0,'erfüllte Leistungen'!G262="bitte auswählen"),"",'erfüllte Leistungen'!G262)</f>
        <v/>
      </c>
      <c r="H260" s="23" t="str">
        <f>IF(OR('erfüllte Leistungen'!H262=0,'erfüllte Leistungen'!H262="bitte auswählen"),"",'erfüllte Leistungen'!H262)</f>
        <v/>
      </c>
      <c r="I260" s="23" t="str">
        <f>IF(OR('erfüllte Leistungen'!I262=0,'erfüllte Leistungen'!I262="bitte auswählen"),"",'erfüllte Leistungen'!I262)</f>
        <v/>
      </c>
      <c r="J260" s="23" t="str">
        <f>IF(OR('erfüllte Leistungen'!J262=0,'erfüllte Leistungen'!J262="bitte auswählen"),"",'erfüllte Leistungen'!J262)</f>
        <v/>
      </c>
      <c r="K260" s="23" t="str">
        <f>IF(OR('erfüllte Leistungen'!K262=0,'erfüllte Leistungen'!K262="bitte auswählen"),"",'erfüllte Leistungen'!K262)</f>
        <v/>
      </c>
      <c r="L260" s="23" t="str">
        <f>IF(OR('erfüllte Leistungen'!L262=0,'erfüllte Leistungen'!L262="bitte auswählen"),"",'erfüllte Leistungen'!L262)</f>
        <v/>
      </c>
    </row>
    <row r="261" spans="3:12" x14ac:dyDescent="0.25">
      <c r="C261" s="23" t="str">
        <f>IF(OR('erfüllte Leistungen'!C263=0,'erfüllte Leistungen'!C263="bitte auswählen"),"",'erfüllte Leistungen'!C263)</f>
        <v/>
      </c>
      <c r="D261" s="23" t="str">
        <f>IF(OR('erfüllte Leistungen'!D263=0,'erfüllte Leistungen'!D263="bitte auswählen"),"",'erfüllte Leistungen'!D263)</f>
        <v/>
      </c>
      <c r="E261" s="23" t="str">
        <f>IF(OR('erfüllte Leistungen'!E263=0,'erfüllte Leistungen'!E263="bitte auswählen"),"",'erfüllte Leistungen'!E263)</f>
        <v/>
      </c>
      <c r="F261" s="23" t="str">
        <f>IF(OR('erfüllte Leistungen'!F263=0,'erfüllte Leistungen'!F263="bitte auswählen"),"",'erfüllte Leistungen'!F263)</f>
        <v/>
      </c>
      <c r="G261" s="23" t="str">
        <f>IF(OR('erfüllte Leistungen'!G263=0,'erfüllte Leistungen'!G263="bitte auswählen"),"",'erfüllte Leistungen'!G263)</f>
        <v/>
      </c>
      <c r="H261" s="23" t="str">
        <f>IF(OR('erfüllte Leistungen'!H263=0,'erfüllte Leistungen'!H263="bitte auswählen"),"",'erfüllte Leistungen'!H263)</f>
        <v/>
      </c>
      <c r="I261" s="23" t="str">
        <f>IF(OR('erfüllte Leistungen'!I263=0,'erfüllte Leistungen'!I263="bitte auswählen"),"",'erfüllte Leistungen'!I263)</f>
        <v/>
      </c>
      <c r="J261" s="23" t="str">
        <f>IF(OR('erfüllte Leistungen'!J263=0,'erfüllte Leistungen'!J263="bitte auswählen"),"",'erfüllte Leistungen'!J263)</f>
        <v/>
      </c>
      <c r="K261" s="23" t="str">
        <f>IF(OR('erfüllte Leistungen'!K263=0,'erfüllte Leistungen'!K263="bitte auswählen"),"",'erfüllte Leistungen'!K263)</f>
        <v/>
      </c>
      <c r="L261" s="23" t="str">
        <f>IF(OR('erfüllte Leistungen'!L263=0,'erfüllte Leistungen'!L263="bitte auswählen"),"",'erfüllte Leistungen'!L263)</f>
        <v/>
      </c>
    </row>
    <row r="262" spans="3:12" x14ac:dyDescent="0.25">
      <c r="C262" s="23" t="str">
        <f>IF(OR('erfüllte Leistungen'!C264=0,'erfüllte Leistungen'!C264="bitte auswählen"),"",'erfüllte Leistungen'!C264)</f>
        <v/>
      </c>
      <c r="D262" s="23" t="str">
        <f>IF(OR('erfüllte Leistungen'!D264=0,'erfüllte Leistungen'!D264="bitte auswählen"),"",'erfüllte Leistungen'!D264)</f>
        <v/>
      </c>
      <c r="E262" s="23" t="str">
        <f>IF(OR('erfüllte Leistungen'!E264=0,'erfüllte Leistungen'!E264="bitte auswählen"),"",'erfüllte Leistungen'!E264)</f>
        <v/>
      </c>
      <c r="F262" s="23" t="str">
        <f>IF(OR('erfüllte Leistungen'!F264=0,'erfüllte Leistungen'!F264="bitte auswählen"),"",'erfüllte Leistungen'!F264)</f>
        <v/>
      </c>
      <c r="G262" s="23" t="str">
        <f>IF(OR('erfüllte Leistungen'!G264=0,'erfüllte Leistungen'!G264="bitte auswählen"),"",'erfüllte Leistungen'!G264)</f>
        <v/>
      </c>
      <c r="H262" s="23" t="str">
        <f>IF(OR('erfüllte Leistungen'!H264=0,'erfüllte Leistungen'!H264="bitte auswählen"),"",'erfüllte Leistungen'!H264)</f>
        <v/>
      </c>
      <c r="I262" s="23" t="str">
        <f>IF(OR('erfüllte Leistungen'!I264=0,'erfüllte Leistungen'!I264="bitte auswählen"),"",'erfüllte Leistungen'!I264)</f>
        <v/>
      </c>
      <c r="J262" s="23" t="str">
        <f>IF(OR('erfüllte Leistungen'!J264=0,'erfüllte Leistungen'!J264="bitte auswählen"),"",'erfüllte Leistungen'!J264)</f>
        <v/>
      </c>
      <c r="K262" s="23" t="str">
        <f>IF(OR('erfüllte Leistungen'!K264=0,'erfüllte Leistungen'!K264="bitte auswählen"),"",'erfüllte Leistungen'!K264)</f>
        <v/>
      </c>
      <c r="L262" s="23" t="str">
        <f>IF(OR('erfüllte Leistungen'!L264=0,'erfüllte Leistungen'!L264="bitte auswählen"),"",'erfüllte Leistungen'!L264)</f>
        <v/>
      </c>
    </row>
    <row r="263" spans="3:12" x14ac:dyDescent="0.25">
      <c r="C263" s="23" t="str">
        <f>IF(OR('erfüllte Leistungen'!C265=0,'erfüllte Leistungen'!C265="bitte auswählen"),"",'erfüllte Leistungen'!C265)</f>
        <v/>
      </c>
      <c r="D263" s="23" t="str">
        <f>IF(OR('erfüllte Leistungen'!D265=0,'erfüllte Leistungen'!D265="bitte auswählen"),"",'erfüllte Leistungen'!D265)</f>
        <v/>
      </c>
      <c r="E263" s="23" t="str">
        <f>IF(OR('erfüllte Leistungen'!E265=0,'erfüllte Leistungen'!E265="bitte auswählen"),"",'erfüllte Leistungen'!E265)</f>
        <v/>
      </c>
      <c r="F263" s="23" t="str">
        <f>IF(OR('erfüllte Leistungen'!F265=0,'erfüllte Leistungen'!F265="bitte auswählen"),"",'erfüllte Leistungen'!F265)</f>
        <v/>
      </c>
      <c r="G263" s="23" t="str">
        <f>IF(OR('erfüllte Leistungen'!G265=0,'erfüllte Leistungen'!G265="bitte auswählen"),"",'erfüllte Leistungen'!G265)</f>
        <v/>
      </c>
      <c r="H263" s="23" t="str">
        <f>IF(OR('erfüllte Leistungen'!H265=0,'erfüllte Leistungen'!H265="bitte auswählen"),"",'erfüllte Leistungen'!H265)</f>
        <v/>
      </c>
      <c r="I263" s="23" t="str">
        <f>IF(OR('erfüllte Leistungen'!I265=0,'erfüllte Leistungen'!I265="bitte auswählen"),"",'erfüllte Leistungen'!I265)</f>
        <v/>
      </c>
      <c r="J263" s="23" t="str">
        <f>IF(OR('erfüllte Leistungen'!J265=0,'erfüllte Leistungen'!J265="bitte auswählen"),"",'erfüllte Leistungen'!J265)</f>
        <v/>
      </c>
      <c r="K263" s="23" t="str">
        <f>IF(OR('erfüllte Leistungen'!K265=0,'erfüllte Leistungen'!K265="bitte auswählen"),"",'erfüllte Leistungen'!K265)</f>
        <v/>
      </c>
      <c r="L263" s="23" t="str">
        <f>IF(OR('erfüllte Leistungen'!L265=0,'erfüllte Leistungen'!L265="bitte auswählen"),"",'erfüllte Leistungen'!L265)</f>
        <v/>
      </c>
    </row>
    <row r="264" spans="3:12" x14ac:dyDescent="0.25">
      <c r="C264" s="23" t="str">
        <f>IF(OR('erfüllte Leistungen'!C266=0,'erfüllte Leistungen'!C266="bitte auswählen"),"",'erfüllte Leistungen'!C266)</f>
        <v/>
      </c>
      <c r="D264" s="23" t="str">
        <f>IF(OR('erfüllte Leistungen'!D266=0,'erfüllte Leistungen'!D266="bitte auswählen"),"",'erfüllte Leistungen'!D266)</f>
        <v/>
      </c>
      <c r="E264" s="23" t="str">
        <f>IF(OR('erfüllte Leistungen'!E266=0,'erfüllte Leistungen'!E266="bitte auswählen"),"",'erfüllte Leistungen'!E266)</f>
        <v/>
      </c>
      <c r="F264" s="23" t="str">
        <f>IF(OR('erfüllte Leistungen'!F266=0,'erfüllte Leistungen'!F266="bitte auswählen"),"",'erfüllte Leistungen'!F266)</f>
        <v/>
      </c>
      <c r="G264" s="23" t="str">
        <f>IF(OR('erfüllte Leistungen'!G266=0,'erfüllte Leistungen'!G266="bitte auswählen"),"",'erfüllte Leistungen'!G266)</f>
        <v/>
      </c>
      <c r="H264" s="23" t="str">
        <f>IF(OR('erfüllte Leistungen'!H266=0,'erfüllte Leistungen'!H266="bitte auswählen"),"",'erfüllte Leistungen'!H266)</f>
        <v/>
      </c>
      <c r="I264" s="23" t="str">
        <f>IF(OR('erfüllte Leistungen'!I266=0,'erfüllte Leistungen'!I266="bitte auswählen"),"",'erfüllte Leistungen'!I266)</f>
        <v/>
      </c>
      <c r="J264" s="23" t="str">
        <f>IF(OR('erfüllte Leistungen'!J266=0,'erfüllte Leistungen'!J266="bitte auswählen"),"",'erfüllte Leistungen'!J266)</f>
        <v/>
      </c>
      <c r="K264" s="23" t="str">
        <f>IF(OR('erfüllte Leistungen'!K266=0,'erfüllte Leistungen'!K266="bitte auswählen"),"",'erfüllte Leistungen'!K266)</f>
        <v/>
      </c>
      <c r="L264" s="23" t="str">
        <f>IF(OR('erfüllte Leistungen'!L266=0,'erfüllte Leistungen'!L266="bitte auswählen"),"",'erfüllte Leistungen'!L266)</f>
        <v/>
      </c>
    </row>
    <row r="265" spans="3:12" x14ac:dyDescent="0.25">
      <c r="C265" s="23" t="str">
        <f>IF(OR('erfüllte Leistungen'!C267=0,'erfüllte Leistungen'!C267="bitte auswählen"),"",'erfüllte Leistungen'!C267)</f>
        <v/>
      </c>
      <c r="D265" s="23" t="str">
        <f>IF(OR('erfüllte Leistungen'!D267=0,'erfüllte Leistungen'!D267="bitte auswählen"),"",'erfüllte Leistungen'!D267)</f>
        <v/>
      </c>
      <c r="E265" s="23" t="str">
        <f>IF(OR('erfüllte Leistungen'!E267=0,'erfüllte Leistungen'!E267="bitte auswählen"),"",'erfüllte Leistungen'!E267)</f>
        <v/>
      </c>
      <c r="F265" s="23" t="str">
        <f>IF(OR('erfüllte Leistungen'!F267=0,'erfüllte Leistungen'!F267="bitte auswählen"),"",'erfüllte Leistungen'!F267)</f>
        <v/>
      </c>
      <c r="G265" s="23" t="str">
        <f>IF(OR('erfüllte Leistungen'!G267=0,'erfüllte Leistungen'!G267="bitte auswählen"),"",'erfüllte Leistungen'!G267)</f>
        <v/>
      </c>
      <c r="H265" s="23" t="str">
        <f>IF(OR('erfüllte Leistungen'!H267=0,'erfüllte Leistungen'!H267="bitte auswählen"),"",'erfüllte Leistungen'!H267)</f>
        <v/>
      </c>
      <c r="I265" s="23" t="str">
        <f>IF(OR('erfüllte Leistungen'!I267=0,'erfüllte Leistungen'!I267="bitte auswählen"),"",'erfüllte Leistungen'!I267)</f>
        <v/>
      </c>
      <c r="J265" s="23" t="str">
        <f>IF(OR('erfüllte Leistungen'!J267=0,'erfüllte Leistungen'!J267="bitte auswählen"),"",'erfüllte Leistungen'!J267)</f>
        <v/>
      </c>
      <c r="K265" s="23" t="str">
        <f>IF(OR('erfüllte Leistungen'!K267=0,'erfüllte Leistungen'!K267="bitte auswählen"),"",'erfüllte Leistungen'!K267)</f>
        <v/>
      </c>
      <c r="L265" s="23" t="str">
        <f>IF(OR('erfüllte Leistungen'!L267=0,'erfüllte Leistungen'!L267="bitte auswählen"),"",'erfüllte Leistungen'!L267)</f>
        <v/>
      </c>
    </row>
    <row r="266" spans="3:12" x14ac:dyDescent="0.25">
      <c r="C266" s="23" t="str">
        <f>IF(OR('erfüllte Leistungen'!C268=0,'erfüllte Leistungen'!C268="bitte auswählen"),"",'erfüllte Leistungen'!C268)</f>
        <v/>
      </c>
      <c r="D266" s="23" t="str">
        <f>IF(OR('erfüllte Leistungen'!D268=0,'erfüllte Leistungen'!D268="bitte auswählen"),"",'erfüllte Leistungen'!D268)</f>
        <v/>
      </c>
      <c r="E266" s="23" t="str">
        <f>IF(OR('erfüllte Leistungen'!E268=0,'erfüllte Leistungen'!E268="bitte auswählen"),"",'erfüllte Leistungen'!E268)</f>
        <v/>
      </c>
      <c r="F266" s="23" t="str">
        <f>IF(OR('erfüllte Leistungen'!F268=0,'erfüllte Leistungen'!F268="bitte auswählen"),"",'erfüllte Leistungen'!F268)</f>
        <v/>
      </c>
      <c r="G266" s="23" t="str">
        <f>IF(OR('erfüllte Leistungen'!G268=0,'erfüllte Leistungen'!G268="bitte auswählen"),"",'erfüllte Leistungen'!G268)</f>
        <v/>
      </c>
      <c r="H266" s="23" t="str">
        <f>IF(OR('erfüllte Leistungen'!H268=0,'erfüllte Leistungen'!H268="bitte auswählen"),"",'erfüllte Leistungen'!H268)</f>
        <v/>
      </c>
      <c r="I266" s="23" t="str">
        <f>IF(OR('erfüllte Leistungen'!I268=0,'erfüllte Leistungen'!I268="bitte auswählen"),"",'erfüllte Leistungen'!I268)</f>
        <v/>
      </c>
      <c r="J266" s="23" t="str">
        <f>IF(OR('erfüllte Leistungen'!J268=0,'erfüllte Leistungen'!J268="bitte auswählen"),"",'erfüllte Leistungen'!J268)</f>
        <v/>
      </c>
      <c r="K266" s="23" t="str">
        <f>IF(OR('erfüllte Leistungen'!K268=0,'erfüllte Leistungen'!K268="bitte auswählen"),"",'erfüllte Leistungen'!K268)</f>
        <v/>
      </c>
      <c r="L266" s="23" t="str">
        <f>IF(OR('erfüllte Leistungen'!L268=0,'erfüllte Leistungen'!L268="bitte auswählen"),"",'erfüllte Leistungen'!L268)</f>
        <v/>
      </c>
    </row>
    <row r="267" spans="3:12" x14ac:dyDescent="0.25">
      <c r="C267" s="23" t="str">
        <f>IF(OR('erfüllte Leistungen'!C269=0,'erfüllte Leistungen'!C269="bitte auswählen"),"",'erfüllte Leistungen'!C269)</f>
        <v/>
      </c>
      <c r="D267" s="23" t="str">
        <f>IF(OR('erfüllte Leistungen'!D269=0,'erfüllte Leistungen'!D269="bitte auswählen"),"",'erfüllte Leistungen'!D269)</f>
        <v/>
      </c>
      <c r="E267" s="23" t="str">
        <f>IF(OR('erfüllte Leistungen'!E269=0,'erfüllte Leistungen'!E269="bitte auswählen"),"",'erfüllte Leistungen'!E269)</f>
        <v/>
      </c>
      <c r="F267" s="23" t="str">
        <f>IF(OR('erfüllte Leistungen'!F269=0,'erfüllte Leistungen'!F269="bitte auswählen"),"",'erfüllte Leistungen'!F269)</f>
        <v/>
      </c>
      <c r="G267" s="23" t="str">
        <f>IF(OR('erfüllte Leistungen'!G269=0,'erfüllte Leistungen'!G269="bitte auswählen"),"",'erfüllte Leistungen'!G269)</f>
        <v/>
      </c>
      <c r="H267" s="23" t="str">
        <f>IF(OR('erfüllte Leistungen'!H269=0,'erfüllte Leistungen'!H269="bitte auswählen"),"",'erfüllte Leistungen'!H269)</f>
        <v/>
      </c>
      <c r="I267" s="23" t="str">
        <f>IF(OR('erfüllte Leistungen'!I269=0,'erfüllte Leistungen'!I269="bitte auswählen"),"",'erfüllte Leistungen'!I269)</f>
        <v/>
      </c>
      <c r="J267" s="23" t="str">
        <f>IF(OR('erfüllte Leistungen'!J269=0,'erfüllte Leistungen'!J269="bitte auswählen"),"",'erfüllte Leistungen'!J269)</f>
        <v/>
      </c>
      <c r="K267" s="23" t="str">
        <f>IF(OR('erfüllte Leistungen'!K269=0,'erfüllte Leistungen'!K269="bitte auswählen"),"",'erfüllte Leistungen'!K269)</f>
        <v/>
      </c>
      <c r="L267" s="23" t="str">
        <f>IF(OR('erfüllte Leistungen'!L269=0,'erfüllte Leistungen'!L269="bitte auswählen"),"",'erfüllte Leistungen'!L269)</f>
        <v/>
      </c>
    </row>
    <row r="268" spans="3:12" x14ac:dyDescent="0.25">
      <c r="C268" s="23" t="str">
        <f>IF(OR('erfüllte Leistungen'!C270=0,'erfüllte Leistungen'!C270="bitte auswählen"),"",'erfüllte Leistungen'!C270)</f>
        <v/>
      </c>
      <c r="D268" s="23" t="str">
        <f>IF(OR('erfüllte Leistungen'!D270=0,'erfüllte Leistungen'!D270="bitte auswählen"),"",'erfüllte Leistungen'!D270)</f>
        <v/>
      </c>
      <c r="E268" s="23" t="str">
        <f>IF(OR('erfüllte Leistungen'!E270=0,'erfüllte Leistungen'!E270="bitte auswählen"),"",'erfüllte Leistungen'!E270)</f>
        <v/>
      </c>
      <c r="F268" s="23" t="str">
        <f>IF(OR('erfüllte Leistungen'!F270=0,'erfüllte Leistungen'!F270="bitte auswählen"),"",'erfüllte Leistungen'!F270)</f>
        <v/>
      </c>
      <c r="G268" s="23" t="str">
        <f>IF(OR('erfüllte Leistungen'!G270=0,'erfüllte Leistungen'!G270="bitte auswählen"),"",'erfüllte Leistungen'!G270)</f>
        <v/>
      </c>
      <c r="H268" s="23" t="str">
        <f>IF(OR('erfüllte Leistungen'!H270=0,'erfüllte Leistungen'!H270="bitte auswählen"),"",'erfüllte Leistungen'!H270)</f>
        <v/>
      </c>
      <c r="I268" s="23" t="str">
        <f>IF(OR('erfüllte Leistungen'!I270=0,'erfüllte Leistungen'!I270="bitte auswählen"),"",'erfüllte Leistungen'!I270)</f>
        <v/>
      </c>
      <c r="J268" s="23" t="str">
        <f>IF(OR('erfüllte Leistungen'!J270=0,'erfüllte Leistungen'!J270="bitte auswählen"),"",'erfüllte Leistungen'!J270)</f>
        <v/>
      </c>
      <c r="K268" s="23" t="str">
        <f>IF(OR('erfüllte Leistungen'!K270=0,'erfüllte Leistungen'!K270="bitte auswählen"),"",'erfüllte Leistungen'!K270)</f>
        <v/>
      </c>
      <c r="L268" s="23" t="str">
        <f>IF(OR('erfüllte Leistungen'!L270=0,'erfüllte Leistungen'!L270="bitte auswählen"),"",'erfüllte Leistungen'!L270)</f>
        <v/>
      </c>
    </row>
    <row r="269" spans="3:12" x14ac:dyDescent="0.25">
      <c r="C269" s="23" t="str">
        <f>IF(OR('erfüllte Leistungen'!C271=0,'erfüllte Leistungen'!C271="bitte auswählen"),"",'erfüllte Leistungen'!C271)</f>
        <v/>
      </c>
      <c r="D269" s="23" t="str">
        <f>IF(OR('erfüllte Leistungen'!D271=0,'erfüllte Leistungen'!D271="bitte auswählen"),"",'erfüllte Leistungen'!D271)</f>
        <v/>
      </c>
      <c r="E269" s="23" t="str">
        <f>IF(OR('erfüllte Leistungen'!E271=0,'erfüllte Leistungen'!E271="bitte auswählen"),"",'erfüllte Leistungen'!E271)</f>
        <v/>
      </c>
      <c r="F269" s="23" t="str">
        <f>IF(OR('erfüllte Leistungen'!F271=0,'erfüllte Leistungen'!F271="bitte auswählen"),"",'erfüllte Leistungen'!F271)</f>
        <v/>
      </c>
      <c r="G269" s="23" t="str">
        <f>IF(OR('erfüllte Leistungen'!G271=0,'erfüllte Leistungen'!G271="bitte auswählen"),"",'erfüllte Leistungen'!G271)</f>
        <v/>
      </c>
      <c r="H269" s="23" t="str">
        <f>IF(OR('erfüllte Leistungen'!H271=0,'erfüllte Leistungen'!H271="bitte auswählen"),"",'erfüllte Leistungen'!H271)</f>
        <v/>
      </c>
      <c r="I269" s="23" t="str">
        <f>IF(OR('erfüllte Leistungen'!I271=0,'erfüllte Leistungen'!I271="bitte auswählen"),"",'erfüllte Leistungen'!I271)</f>
        <v/>
      </c>
      <c r="J269" s="23" t="str">
        <f>IF(OR('erfüllte Leistungen'!J271=0,'erfüllte Leistungen'!J271="bitte auswählen"),"",'erfüllte Leistungen'!J271)</f>
        <v/>
      </c>
      <c r="K269" s="23" t="str">
        <f>IF(OR('erfüllte Leistungen'!K271=0,'erfüllte Leistungen'!K271="bitte auswählen"),"",'erfüllte Leistungen'!K271)</f>
        <v/>
      </c>
      <c r="L269" s="23" t="str">
        <f>IF(OR('erfüllte Leistungen'!L271=0,'erfüllte Leistungen'!L271="bitte auswählen"),"",'erfüllte Leistungen'!L271)</f>
        <v/>
      </c>
    </row>
    <row r="270" spans="3:12" x14ac:dyDescent="0.25">
      <c r="C270" s="23" t="str">
        <f>IF(OR('erfüllte Leistungen'!C272=0,'erfüllte Leistungen'!C272="bitte auswählen"),"",'erfüllte Leistungen'!C272)</f>
        <v/>
      </c>
      <c r="D270" s="23" t="str">
        <f>IF(OR('erfüllte Leistungen'!D272=0,'erfüllte Leistungen'!D272="bitte auswählen"),"",'erfüllte Leistungen'!D272)</f>
        <v/>
      </c>
      <c r="E270" s="23" t="str">
        <f>IF(OR('erfüllte Leistungen'!E272=0,'erfüllte Leistungen'!E272="bitte auswählen"),"",'erfüllte Leistungen'!E272)</f>
        <v/>
      </c>
      <c r="F270" s="23" t="str">
        <f>IF(OR('erfüllte Leistungen'!F272=0,'erfüllte Leistungen'!F272="bitte auswählen"),"",'erfüllte Leistungen'!F272)</f>
        <v/>
      </c>
      <c r="G270" s="23" t="str">
        <f>IF(OR('erfüllte Leistungen'!G272=0,'erfüllte Leistungen'!G272="bitte auswählen"),"",'erfüllte Leistungen'!G272)</f>
        <v/>
      </c>
      <c r="H270" s="23" t="str">
        <f>IF(OR('erfüllte Leistungen'!H272=0,'erfüllte Leistungen'!H272="bitte auswählen"),"",'erfüllte Leistungen'!H272)</f>
        <v/>
      </c>
      <c r="I270" s="23" t="str">
        <f>IF(OR('erfüllte Leistungen'!I272=0,'erfüllte Leistungen'!I272="bitte auswählen"),"",'erfüllte Leistungen'!I272)</f>
        <v/>
      </c>
      <c r="J270" s="23" t="str">
        <f>IF(OR('erfüllte Leistungen'!J272=0,'erfüllte Leistungen'!J272="bitte auswählen"),"",'erfüllte Leistungen'!J272)</f>
        <v/>
      </c>
      <c r="K270" s="23" t="str">
        <f>IF(OR('erfüllte Leistungen'!K272=0,'erfüllte Leistungen'!K272="bitte auswählen"),"",'erfüllte Leistungen'!K272)</f>
        <v/>
      </c>
      <c r="L270" s="23" t="str">
        <f>IF(OR('erfüllte Leistungen'!L272=0,'erfüllte Leistungen'!L272="bitte auswählen"),"",'erfüllte Leistungen'!L272)</f>
        <v/>
      </c>
    </row>
    <row r="271" spans="3:12" x14ac:dyDescent="0.25">
      <c r="C271" s="23" t="str">
        <f>IF(OR('erfüllte Leistungen'!C273=0,'erfüllte Leistungen'!C273="bitte auswählen"),"",'erfüllte Leistungen'!C273)</f>
        <v/>
      </c>
      <c r="D271" s="23" t="str">
        <f>IF(OR('erfüllte Leistungen'!D273=0,'erfüllte Leistungen'!D273="bitte auswählen"),"",'erfüllte Leistungen'!D273)</f>
        <v/>
      </c>
      <c r="E271" s="23" t="str">
        <f>IF(OR('erfüllte Leistungen'!E273=0,'erfüllte Leistungen'!E273="bitte auswählen"),"",'erfüllte Leistungen'!E273)</f>
        <v/>
      </c>
      <c r="F271" s="23" t="str">
        <f>IF(OR('erfüllte Leistungen'!F273=0,'erfüllte Leistungen'!F273="bitte auswählen"),"",'erfüllte Leistungen'!F273)</f>
        <v/>
      </c>
      <c r="G271" s="23" t="str">
        <f>IF(OR('erfüllte Leistungen'!G273=0,'erfüllte Leistungen'!G273="bitte auswählen"),"",'erfüllte Leistungen'!G273)</f>
        <v/>
      </c>
      <c r="H271" s="23" t="str">
        <f>IF(OR('erfüllte Leistungen'!H273=0,'erfüllte Leistungen'!H273="bitte auswählen"),"",'erfüllte Leistungen'!H273)</f>
        <v/>
      </c>
      <c r="I271" s="23" t="str">
        <f>IF(OR('erfüllte Leistungen'!I273=0,'erfüllte Leistungen'!I273="bitte auswählen"),"",'erfüllte Leistungen'!I273)</f>
        <v/>
      </c>
      <c r="J271" s="23" t="str">
        <f>IF(OR('erfüllte Leistungen'!J273=0,'erfüllte Leistungen'!J273="bitte auswählen"),"",'erfüllte Leistungen'!J273)</f>
        <v/>
      </c>
      <c r="K271" s="23" t="str">
        <f>IF(OR('erfüllte Leistungen'!K273=0,'erfüllte Leistungen'!K273="bitte auswählen"),"",'erfüllte Leistungen'!K273)</f>
        <v/>
      </c>
      <c r="L271" s="23" t="str">
        <f>IF(OR('erfüllte Leistungen'!L273=0,'erfüllte Leistungen'!L273="bitte auswählen"),"",'erfüllte Leistungen'!L273)</f>
        <v/>
      </c>
    </row>
    <row r="272" spans="3:12" x14ac:dyDescent="0.25">
      <c r="C272" s="23" t="str">
        <f>IF(OR('erfüllte Leistungen'!C274=0,'erfüllte Leistungen'!C274="bitte auswählen"),"",'erfüllte Leistungen'!C274)</f>
        <v/>
      </c>
      <c r="D272" s="23" t="str">
        <f>IF(OR('erfüllte Leistungen'!D274=0,'erfüllte Leistungen'!D274="bitte auswählen"),"",'erfüllte Leistungen'!D274)</f>
        <v/>
      </c>
      <c r="E272" s="23" t="str">
        <f>IF(OR('erfüllte Leistungen'!E274=0,'erfüllte Leistungen'!E274="bitte auswählen"),"",'erfüllte Leistungen'!E274)</f>
        <v/>
      </c>
      <c r="F272" s="23" t="str">
        <f>IF(OR('erfüllte Leistungen'!F274=0,'erfüllte Leistungen'!F274="bitte auswählen"),"",'erfüllte Leistungen'!F274)</f>
        <v/>
      </c>
      <c r="G272" s="23" t="str">
        <f>IF(OR('erfüllte Leistungen'!G274=0,'erfüllte Leistungen'!G274="bitte auswählen"),"",'erfüllte Leistungen'!G274)</f>
        <v/>
      </c>
      <c r="H272" s="23" t="str">
        <f>IF(OR('erfüllte Leistungen'!H274=0,'erfüllte Leistungen'!H274="bitte auswählen"),"",'erfüllte Leistungen'!H274)</f>
        <v/>
      </c>
      <c r="I272" s="23" t="str">
        <f>IF(OR('erfüllte Leistungen'!I274=0,'erfüllte Leistungen'!I274="bitte auswählen"),"",'erfüllte Leistungen'!I274)</f>
        <v/>
      </c>
      <c r="J272" s="23" t="str">
        <f>IF(OR('erfüllte Leistungen'!J274=0,'erfüllte Leistungen'!J274="bitte auswählen"),"",'erfüllte Leistungen'!J274)</f>
        <v/>
      </c>
      <c r="K272" s="23" t="str">
        <f>IF(OR('erfüllte Leistungen'!K274=0,'erfüllte Leistungen'!K274="bitte auswählen"),"",'erfüllte Leistungen'!K274)</f>
        <v/>
      </c>
      <c r="L272" s="23" t="str">
        <f>IF(OR('erfüllte Leistungen'!L274=0,'erfüllte Leistungen'!L274="bitte auswählen"),"",'erfüllte Leistungen'!L274)</f>
        <v/>
      </c>
    </row>
    <row r="273" spans="3:12" x14ac:dyDescent="0.25">
      <c r="C273" s="23" t="str">
        <f>IF(OR('erfüllte Leistungen'!C275=0,'erfüllte Leistungen'!C275="bitte auswählen"),"",'erfüllte Leistungen'!C275)</f>
        <v/>
      </c>
      <c r="D273" s="23" t="str">
        <f>IF(OR('erfüllte Leistungen'!D275=0,'erfüllte Leistungen'!D275="bitte auswählen"),"",'erfüllte Leistungen'!D275)</f>
        <v/>
      </c>
      <c r="E273" s="23" t="str">
        <f>IF(OR('erfüllte Leistungen'!E275=0,'erfüllte Leistungen'!E275="bitte auswählen"),"",'erfüllte Leistungen'!E275)</f>
        <v/>
      </c>
      <c r="F273" s="23" t="str">
        <f>IF(OR('erfüllte Leistungen'!F275=0,'erfüllte Leistungen'!F275="bitte auswählen"),"",'erfüllte Leistungen'!F275)</f>
        <v/>
      </c>
      <c r="G273" s="23" t="str">
        <f>IF(OR('erfüllte Leistungen'!G275=0,'erfüllte Leistungen'!G275="bitte auswählen"),"",'erfüllte Leistungen'!G275)</f>
        <v/>
      </c>
      <c r="H273" s="23" t="str">
        <f>IF(OR('erfüllte Leistungen'!H275=0,'erfüllte Leistungen'!H275="bitte auswählen"),"",'erfüllte Leistungen'!H275)</f>
        <v/>
      </c>
      <c r="I273" s="23" t="str">
        <f>IF(OR('erfüllte Leistungen'!I275=0,'erfüllte Leistungen'!I275="bitte auswählen"),"",'erfüllte Leistungen'!I275)</f>
        <v/>
      </c>
      <c r="J273" s="23" t="str">
        <f>IF(OR('erfüllte Leistungen'!J275=0,'erfüllte Leistungen'!J275="bitte auswählen"),"",'erfüllte Leistungen'!J275)</f>
        <v/>
      </c>
      <c r="K273" s="23" t="str">
        <f>IF(OR('erfüllte Leistungen'!K275=0,'erfüllte Leistungen'!K275="bitte auswählen"),"",'erfüllte Leistungen'!K275)</f>
        <v/>
      </c>
      <c r="L273" s="23" t="str">
        <f>IF(OR('erfüllte Leistungen'!L275=0,'erfüllte Leistungen'!L275="bitte auswählen"),"",'erfüllte Leistungen'!L275)</f>
        <v/>
      </c>
    </row>
    <row r="274" spans="3:12" x14ac:dyDescent="0.25">
      <c r="C274" s="23" t="str">
        <f>IF(OR('erfüllte Leistungen'!C276=0,'erfüllte Leistungen'!C276="bitte auswählen"),"",'erfüllte Leistungen'!C276)</f>
        <v/>
      </c>
      <c r="D274" s="23" t="str">
        <f>IF(OR('erfüllte Leistungen'!D276=0,'erfüllte Leistungen'!D276="bitte auswählen"),"",'erfüllte Leistungen'!D276)</f>
        <v/>
      </c>
      <c r="E274" s="23" t="str">
        <f>IF(OR('erfüllte Leistungen'!E276=0,'erfüllte Leistungen'!E276="bitte auswählen"),"",'erfüllte Leistungen'!E276)</f>
        <v/>
      </c>
      <c r="F274" s="23" t="str">
        <f>IF(OR('erfüllte Leistungen'!F276=0,'erfüllte Leistungen'!F276="bitte auswählen"),"",'erfüllte Leistungen'!F276)</f>
        <v/>
      </c>
      <c r="G274" s="23" t="str">
        <f>IF(OR('erfüllte Leistungen'!G276=0,'erfüllte Leistungen'!G276="bitte auswählen"),"",'erfüllte Leistungen'!G276)</f>
        <v/>
      </c>
      <c r="H274" s="23" t="str">
        <f>IF(OR('erfüllte Leistungen'!H276=0,'erfüllte Leistungen'!H276="bitte auswählen"),"",'erfüllte Leistungen'!H276)</f>
        <v/>
      </c>
      <c r="I274" s="23" t="str">
        <f>IF(OR('erfüllte Leistungen'!I276=0,'erfüllte Leistungen'!I276="bitte auswählen"),"",'erfüllte Leistungen'!I276)</f>
        <v/>
      </c>
      <c r="J274" s="23" t="str">
        <f>IF(OR('erfüllte Leistungen'!J276=0,'erfüllte Leistungen'!J276="bitte auswählen"),"",'erfüllte Leistungen'!J276)</f>
        <v/>
      </c>
      <c r="K274" s="23" t="str">
        <f>IF(OR('erfüllte Leistungen'!K276=0,'erfüllte Leistungen'!K276="bitte auswählen"),"",'erfüllte Leistungen'!K276)</f>
        <v/>
      </c>
      <c r="L274" s="23" t="str">
        <f>IF(OR('erfüllte Leistungen'!L276=0,'erfüllte Leistungen'!L276="bitte auswählen"),"",'erfüllte Leistungen'!L276)</f>
        <v/>
      </c>
    </row>
    <row r="275" spans="3:12" x14ac:dyDescent="0.25">
      <c r="C275" s="23" t="str">
        <f>IF(OR('erfüllte Leistungen'!C277=0,'erfüllte Leistungen'!C277="bitte auswählen"),"",'erfüllte Leistungen'!C277)</f>
        <v/>
      </c>
      <c r="D275" s="23" t="str">
        <f>IF(OR('erfüllte Leistungen'!D277=0,'erfüllte Leistungen'!D277="bitte auswählen"),"",'erfüllte Leistungen'!D277)</f>
        <v/>
      </c>
      <c r="E275" s="23" t="str">
        <f>IF(OR('erfüllte Leistungen'!E277=0,'erfüllte Leistungen'!E277="bitte auswählen"),"",'erfüllte Leistungen'!E277)</f>
        <v/>
      </c>
      <c r="F275" s="23" t="str">
        <f>IF(OR('erfüllte Leistungen'!F277=0,'erfüllte Leistungen'!F277="bitte auswählen"),"",'erfüllte Leistungen'!F277)</f>
        <v/>
      </c>
      <c r="G275" s="23" t="str">
        <f>IF(OR('erfüllte Leistungen'!G277=0,'erfüllte Leistungen'!G277="bitte auswählen"),"",'erfüllte Leistungen'!G277)</f>
        <v/>
      </c>
      <c r="H275" s="23" t="str">
        <f>IF(OR('erfüllte Leistungen'!H277=0,'erfüllte Leistungen'!H277="bitte auswählen"),"",'erfüllte Leistungen'!H277)</f>
        <v/>
      </c>
      <c r="I275" s="23" t="str">
        <f>IF(OR('erfüllte Leistungen'!I277=0,'erfüllte Leistungen'!I277="bitte auswählen"),"",'erfüllte Leistungen'!I277)</f>
        <v/>
      </c>
      <c r="J275" s="23" t="str">
        <f>IF(OR('erfüllte Leistungen'!J277=0,'erfüllte Leistungen'!J277="bitte auswählen"),"",'erfüllte Leistungen'!J277)</f>
        <v/>
      </c>
      <c r="K275" s="23" t="str">
        <f>IF(OR('erfüllte Leistungen'!K277=0,'erfüllte Leistungen'!K277="bitte auswählen"),"",'erfüllte Leistungen'!K277)</f>
        <v/>
      </c>
      <c r="L275" s="23" t="str">
        <f>IF(OR('erfüllte Leistungen'!L277=0,'erfüllte Leistungen'!L277="bitte auswählen"),"",'erfüllte Leistungen'!L277)</f>
        <v/>
      </c>
    </row>
    <row r="276" spans="3:12" x14ac:dyDescent="0.25">
      <c r="C276" s="23" t="str">
        <f>IF(OR('erfüllte Leistungen'!C278=0,'erfüllte Leistungen'!C278="bitte auswählen"),"",'erfüllte Leistungen'!C278)</f>
        <v/>
      </c>
      <c r="D276" s="23" t="str">
        <f>IF(OR('erfüllte Leistungen'!D278=0,'erfüllte Leistungen'!D278="bitte auswählen"),"",'erfüllte Leistungen'!D278)</f>
        <v/>
      </c>
      <c r="E276" s="23" t="str">
        <f>IF(OR('erfüllte Leistungen'!E278=0,'erfüllte Leistungen'!E278="bitte auswählen"),"",'erfüllte Leistungen'!E278)</f>
        <v/>
      </c>
      <c r="F276" s="23" t="str">
        <f>IF(OR('erfüllte Leistungen'!F278=0,'erfüllte Leistungen'!F278="bitte auswählen"),"",'erfüllte Leistungen'!F278)</f>
        <v/>
      </c>
      <c r="G276" s="23" t="str">
        <f>IF(OR('erfüllte Leistungen'!G278=0,'erfüllte Leistungen'!G278="bitte auswählen"),"",'erfüllte Leistungen'!G278)</f>
        <v/>
      </c>
      <c r="H276" s="23" t="str">
        <f>IF(OR('erfüllte Leistungen'!H278=0,'erfüllte Leistungen'!H278="bitte auswählen"),"",'erfüllte Leistungen'!H278)</f>
        <v/>
      </c>
      <c r="I276" s="23" t="str">
        <f>IF(OR('erfüllte Leistungen'!I278=0,'erfüllte Leistungen'!I278="bitte auswählen"),"",'erfüllte Leistungen'!I278)</f>
        <v/>
      </c>
      <c r="J276" s="23" t="str">
        <f>IF(OR('erfüllte Leistungen'!J278=0,'erfüllte Leistungen'!J278="bitte auswählen"),"",'erfüllte Leistungen'!J278)</f>
        <v/>
      </c>
      <c r="K276" s="23" t="str">
        <f>IF(OR('erfüllte Leistungen'!K278=0,'erfüllte Leistungen'!K278="bitte auswählen"),"",'erfüllte Leistungen'!K278)</f>
        <v/>
      </c>
      <c r="L276" s="23" t="str">
        <f>IF(OR('erfüllte Leistungen'!L278=0,'erfüllte Leistungen'!L278="bitte auswählen"),"",'erfüllte Leistungen'!L278)</f>
        <v/>
      </c>
    </row>
    <row r="277" spans="3:12" x14ac:dyDescent="0.25">
      <c r="C277" s="23" t="str">
        <f>IF(OR('erfüllte Leistungen'!C279=0,'erfüllte Leistungen'!C279="bitte auswählen"),"",'erfüllte Leistungen'!C279)</f>
        <v/>
      </c>
      <c r="D277" s="23" t="str">
        <f>IF(OR('erfüllte Leistungen'!D279=0,'erfüllte Leistungen'!D279="bitte auswählen"),"",'erfüllte Leistungen'!D279)</f>
        <v/>
      </c>
      <c r="E277" s="23" t="str">
        <f>IF(OR('erfüllte Leistungen'!E279=0,'erfüllte Leistungen'!E279="bitte auswählen"),"",'erfüllte Leistungen'!E279)</f>
        <v/>
      </c>
      <c r="F277" s="23" t="str">
        <f>IF(OR('erfüllte Leistungen'!F279=0,'erfüllte Leistungen'!F279="bitte auswählen"),"",'erfüllte Leistungen'!F279)</f>
        <v/>
      </c>
      <c r="G277" s="23" t="str">
        <f>IF(OR('erfüllte Leistungen'!G279=0,'erfüllte Leistungen'!G279="bitte auswählen"),"",'erfüllte Leistungen'!G279)</f>
        <v/>
      </c>
      <c r="H277" s="23" t="str">
        <f>IF(OR('erfüllte Leistungen'!H279=0,'erfüllte Leistungen'!H279="bitte auswählen"),"",'erfüllte Leistungen'!H279)</f>
        <v/>
      </c>
      <c r="I277" s="23" t="str">
        <f>IF(OR('erfüllte Leistungen'!I279=0,'erfüllte Leistungen'!I279="bitte auswählen"),"",'erfüllte Leistungen'!I279)</f>
        <v/>
      </c>
      <c r="J277" s="23" t="str">
        <f>IF(OR('erfüllte Leistungen'!J279=0,'erfüllte Leistungen'!J279="bitte auswählen"),"",'erfüllte Leistungen'!J279)</f>
        <v/>
      </c>
      <c r="K277" s="23" t="str">
        <f>IF(OR('erfüllte Leistungen'!K279=0,'erfüllte Leistungen'!K279="bitte auswählen"),"",'erfüllte Leistungen'!K279)</f>
        <v/>
      </c>
      <c r="L277" s="23" t="str">
        <f>IF(OR('erfüllte Leistungen'!L279=0,'erfüllte Leistungen'!L279="bitte auswählen"),"",'erfüllte Leistungen'!L279)</f>
        <v/>
      </c>
    </row>
    <row r="278" spans="3:12" x14ac:dyDescent="0.25">
      <c r="C278" s="23" t="str">
        <f>IF(OR('erfüllte Leistungen'!C280=0,'erfüllte Leistungen'!C280="bitte auswählen"),"",'erfüllte Leistungen'!C280)</f>
        <v/>
      </c>
      <c r="D278" s="23" t="str">
        <f>IF(OR('erfüllte Leistungen'!D280=0,'erfüllte Leistungen'!D280="bitte auswählen"),"",'erfüllte Leistungen'!D280)</f>
        <v/>
      </c>
      <c r="E278" s="23" t="str">
        <f>IF(OR('erfüllte Leistungen'!E280=0,'erfüllte Leistungen'!E280="bitte auswählen"),"",'erfüllte Leistungen'!E280)</f>
        <v/>
      </c>
      <c r="F278" s="23" t="str">
        <f>IF(OR('erfüllte Leistungen'!F280=0,'erfüllte Leistungen'!F280="bitte auswählen"),"",'erfüllte Leistungen'!F280)</f>
        <v/>
      </c>
      <c r="G278" s="23" t="str">
        <f>IF(OR('erfüllte Leistungen'!G280=0,'erfüllte Leistungen'!G280="bitte auswählen"),"",'erfüllte Leistungen'!G280)</f>
        <v/>
      </c>
      <c r="H278" s="23" t="str">
        <f>IF(OR('erfüllte Leistungen'!H280=0,'erfüllte Leistungen'!H280="bitte auswählen"),"",'erfüllte Leistungen'!H280)</f>
        <v/>
      </c>
      <c r="I278" s="23" t="str">
        <f>IF(OR('erfüllte Leistungen'!I280=0,'erfüllte Leistungen'!I280="bitte auswählen"),"",'erfüllte Leistungen'!I280)</f>
        <v/>
      </c>
      <c r="J278" s="23" t="str">
        <f>IF(OR('erfüllte Leistungen'!J280=0,'erfüllte Leistungen'!J280="bitte auswählen"),"",'erfüllte Leistungen'!J280)</f>
        <v/>
      </c>
      <c r="K278" s="23" t="str">
        <f>IF(OR('erfüllte Leistungen'!K280=0,'erfüllte Leistungen'!K280="bitte auswählen"),"",'erfüllte Leistungen'!K280)</f>
        <v/>
      </c>
      <c r="L278" s="23" t="str">
        <f>IF(OR('erfüllte Leistungen'!L280=0,'erfüllte Leistungen'!L280="bitte auswählen"),"",'erfüllte Leistungen'!L280)</f>
        <v/>
      </c>
    </row>
    <row r="279" spans="3:12" x14ac:dyDescent="0.25">
      <c r="C279" s="23" t="str">
        <f>IF(OR('erfüllte Leistungen'!C281=0,'erfüllte Leistungen'!C281="bitte auswählen"),"",'erfüllte Leistungen'!C281)</f>
        <v/>
      </c>
      <c r="D279" s="23" t="str">
        <f>IF(OR('erfüllte Leistungen'!D281=0,'erfüllte Leistungen'!D281="bitte auswählen"),"",'erfüllte Leistungen'!D281)</f>
        <v/>
      </c>
      <c r="E279" s="23" t="str">
        <f>IF(OR('erfüllte Leistungen'!E281=0,'erfüllte Leistungen'!E281="bitte auswählen"),"",'erfüllte Leistungen'!E281)</f>
        <v/>
      </c>
      <c r="F279" s="23" t="str">
        <f>IF(OR('erfüllte Leistungen'!F281=0,'erfüllte Leistungen'!F281="bitte auswählen"),"",'erfüllte Leistungen'!F281)</f>
        <v/>
      </c>
      <c r="G279" s="23" t="str">
        <f>IF(OR('erfüllte Leistungen'!G281=0,'erfüllte Leistungen'!G281="bitte auswählen"),"",'erfüllte Leistungen'!G281)</f>
        <v/>
      </c>
      <c r="H279" s="23" t="str">
        <f>IF(OR('erfüllte Leistungen'!H281=0,'erfüllte Leistungen'!H281="bitte auswählen"),"",'erfüllte Leistungen'!H281)</f>
        <v/>
      </c>
      <c r="I279" s="23" t="str">
        <f>IF(OR('erfüllte Leistungen'!I281=0,'erfüllte Leistungen'!I281="bitte auswählen"),"",'erfüllte Leistungen'!I281)</f>
        <v/>
      </c>
      <c r="J279" s="23" t="str">
        <f>IF(OR('erfüllte Leistungen'!J281=0,'erfüllte Leistungen'!J281="bitte auswählen"),"",'erfüllte Leistungen'!J281)</f>
        <v/>
      </c>
      <c r="K279" s="23" t="str">
        <f>IF(OR('erfüllte Leistungen'!K281=0,'erfüllte Leistungen'!K281="bitte auswählen"),"",'erfüllte Leistungen'!K281)</f>
        <v/>
      </c>
      <c r="L279" s="23" t="str">
        <f>IF(OR('erfüllte Leistungen'!L281=0,'erfüllte Leistungen'!L281="bitte auswählen"),"",'erfüllte Leistungen'!L281)</f>
        <v/>
      </c>
    </row>
    <row r="280" spans="3:12" x14ac:dyDescent="0.25">
      <c r="C280" s="23" t="str">
        <f>IF(OR('erfüllte Leistungen'!C282=0,'erfüllte Leistungen'!C282="bitte auswählen"),"",'erfüllte Leistungen'!C282)</f>
        <v/>
      </c>
      <c r="D280" s="23" t="str">
        <f>IF(OR('erfüllte Leistungen'!D282=0,'erfüllte Leistungen'!D282="bitte auswählen"),"",'erfüllte Leistungen'!D282)</f>
        <v/>
      </c>
      <c r="E280" s="23" t="str">
        <f>IF(OR('erfüllte Leistungen'!E282=0,'erfüllte Leistungen'!E282="bitte auswählen"),"",'erfüllte Leistungen'!E282)</f>
        <v/>
      </c>
      <c r="F280" s="23" t="str">
        <f>IF(OR('erfüllte Leistungen'!F282=0,'erfüllte Leistungen'!F282="bitte auswählen"),"",'erfüllte Leistungen'!F282)</f>
        <v/>
      </c>
      <c r="G280" s="23" t="str">
        <f>IF(OR('erfüllte Leistungen'!G282=0,'erfüllte Leistungen'!G282="bitte auswählen"),"",'erfüllte Leistungen'!G282)</f>
        <v/>
      </c>
      <c r="H280" s="23" t="str">
        <f>IF(OR('erfüllte Leistungen'!H282=0,'erfüllte Leistungen'!H282="bitte auswählen"),"",'erfüllte Leistungen'!H282)</f>
        <v/>
      </c>
      <c r="I280" s="23" t="str">
        <f>IF(OR('erfüllte Leistungen'!I282=0,'erfüllte Leistungen'!I282="bitte auswählen"),"",'erfüllte Leistungen'!I282)</f>
        <v/>
      </c>
      <c r="J280" s="23" t="str">
        <f>IF(OR('erfüllte Leistungen'!J282=0,'erfüllte Leistungen'!J282="bitte auswählen"),"",'erfüllte Leistungen'!J282)</f>
        <v/>
      </c>
      <c r="K280" s="23" t="str">
        <f>IF(OR('erfüllte Leistungen'!K282=0,'erfüllte Leistungen'!K282="bitte auswählen"),"",'erfüllte Leistungen'!K282)</f>
        <v/>
      </c>
      <c r="L280" s="23" t="str">
        <f>IF(OR('erfüllte Leistungen'!L282=0,'erfüllte Leistungen'!L282="bitte auswählen"),"",'erfüllte Leistungen'!L282)</f>
        <v/>
      </c>
    </row>
    <row r="281" spans="3:12" x14ac:dyDescent="0.25">
      <c r="C281" s="23" t="str">
        <f>IF(OR('erfüllte Leistungen'!C283=0,'erfüllte Leistungen'!C283="bitte auswählen"),"",'erfüllte Leistungen'!C283)</f>
        <v/>
      </c>
      <c r="D281" s="23" t="str">
        <f>IF(OR('erfüllte Leistungen'!D283=0,'erfüllte Leistungen'!D283="bitte auswählen"),"",'erfüllte Leistungen'!D283)</f>
        <v/>
      </c>
      <c r="E281" s="23" t="str">
        <f>IF(OR('erfüllte Leistungen'!E283=0,'erfüllte Leistungen'!E283="bitte auswählen"),"",'erfüllte Leistungen'!E283)</f>
        <v/>
      </c>
      <c r="F281" s="23" t="str">
        <f>IF(OR('erfüllte Leistungen'!F283=0,'erfüllte Leistungen'!F283="bitte auswählen"),"",'erfüllte Leistungen'!F283)</f>
        <v/>
      </c>
      <c r="G281" s="23" t="str">
        <f>IF(OR('erfüllte Leistungen'!G283=0,'erfüllte Leistungen'!G283="bitte auswählen"),"",'erfüllte Leistungen'!G283)</f>
        <v/>
      </c>
      <c r="H281" s="23" t="str">
        <f>IF(OR('erfüllte Leistungen'!H283=0,'erfüllte Leistungen'!H283="bitte auswählen"),"",'erfüllte Leistungen'!H283)</f>
        <v/>
      </c>
      <c r="I281" s="23" t="str">
        <f>IF(OR('erfüllte Leistungen'!I283=0,'erfüllte Leistungen'!I283="bitte auswählen"),"",'erfüllte Leistungen'!I283)</f>
        <v/>
      </c>
      <c r="J281" s="23" t="str">
        <f>IF(OR('erfüllte Leistungen'!J283=0,'erfüllte Leistungen'!J283="bitte auswählen"),"",'erfüllte Leistungen'!J283)</f>
        <v/>
      </c>
      <c r="K281" s="23" t="str">
        <f>IF(OR('erfüllte Leistungen'!K283=0,'erfüllte Leistungen'!K283="bitte auswählen"),"",'erfüllte Leistungen'!K283)</f>
        <v/>
      </c>
      <c r="L281" s="23" t="str">
        <f>IF(OR('erfüllte Leistungen'!L283=0,'erfüllte Leistungen'!L283="bitte auswählen"),"",'erfüllte Leistungen'!L283)</f>
        <v/>
      </c>
    </row>
    <row r="282" spans="3:12" x14ac:dyDescent="0.25">
      <c r="C282" s="23" t="str">
        <f>IF(OR('erfüllte Leistungen'!C284=0,'erfüllte Leistungen'!C284="bitte auswählen"),"",'erfüllte Leistungen'!C284)</f>
        <v/>
      </c>
      <c r="D282" s="23" t="str">
        <f>IF(OR('erfüllte Leistungen'!D284=0,'erfüllte Leistungen'!D284="bitte auswählen"),"",'erfüllte Leistungen'!D284)</f>
        <v/>
      </c>
      <c r="E282" s="23" t="str">
        <f>IF(OR('erfüllte Leistungen'!E284=0,'erfüllte Leistungen'!E284="bitte auswählen"),"",'erfüllte Leistungen'!E284)</f>
        <v/>
      </c>
      <c r="F282" s="23" t="str">
        <f>IF(OR('erfüllte Leistungen'!F284=0,'erfüllte Leistungen'!F284="bitte auswählen"),"",'erfüllte Leistungen'!F284)</f>
        <v/>
      </c>
      <c r="G282" s="23" t="str">
        <f>IF(OR('erfüllte Leistungen'!G284=0,'erfüllte Leistungen'!G284="bitte auswählen"),"",'erfüllte Leistungen'!G284)</f>
        <v/>
      </c>
      <c r="H282" s="23" t="str">
        <f>IF(OR('erfüllte Leistungen'!H284=0,'erfüllte Leistungen'!H284="bitte auswählen"),"",'erfüllte Leistungen'!H284)</f>
        <v/>
      </c>
      <c r="I282" s="23" t="str">
        <f>IF(OR('erfüllte Leistungen'!I284=0,'erfüllte Leistungen'!I284="bitte auswählen"),"",'erfüllte Leistungen'!I284)</f>
        <v/>
      </c>
      <c r="J282" s="23" t="str">
        <f>IF(OR('erfüllte Leistungen'!J284=0,'erfüllte Leistungen'!J284="bitte auswählen"),"",'erfüllte Leistungen'!J284)</f>
        <v/>
      </c>
      <c r="K282" s="23" t="str">
        <f>IF(OR('erfüllte Leistungen'!K284=0,'erfüllte Leistungen'!K284="bitte auswählen"),"",'erfüllte Leistungen'!K284)</f>
        <v/>
      </c>
      <c r="L282" s="23" t="str">
        <f>IF(OR('erfüllte Leistungen'!L284=0,'erfüllte Leistungen'!L284="bitte auswählen"),"",'erfüllte Leistungen'!L284)</f>
        <v/>
      </c>
    </row>
    <row r="283" spans="3:12" x14ac:dyDescent="0.25">
      <c r="C283" s="23" t="str">
        <f>IF(OR('erfüllte Leistungen'!C285=0,'erfüllte Leistungen'!C285="bitte auswählen"),"",'erfüllte Leistungen'!C285)</f>
        <v/>
      </c>
      <c r="D283" s="23" t="str">
        <f>IF(OR('erfüllte Leistungen'!D285=0,'erfüllte Leistungen'!D285="bitte auswählen"),"",'erfüllte Leistungen'!D285)</f>
        <v/>
      </c>
      <c r="E283" s="23" t="str">
        <f>IF(OR('erfüllte Leistungen'!E285=0,'erfüllte Leistungen'!E285="bitte auswählen"),"",'erfüllte Leistungen'!E285)</f>
        <v/>
      </c>
      <c r="F283" s="23" t="str">
        <f>IF(OR('erfüllte Leistungen'!F285=0,'erfüllte Leistungen'!F285="bitte auswählen"),"",'erfüllte Leistungen'!F285)</f>
        <v/>
      </c>
      <c r="G283" s="23" t="str">
        <f>IF(OR('erfüllte Leistungen'!G285=0,'erfüllte Leistungen'!G285="bitte auswählen"),"",'erfüllte Leistungen'!G285)</f>
        <v/>
      </c>
      <c r="H283" s="23" t="str">
        <f>IF(OR('erfüllte Leistungen'!H285=0,'erfüllte Leistungen'!H285="bitte auswählen"),"",'erfüllte Leistungen'!H285)</f>
        <v/>
      </c>
      <c r="I283" s="23" t="str">
        <f>IF(OR('erfüllte Leistungen'!I285=0,'erfüllte Leistungen'!I285="bitte auswählen"),"",'erfüllte Leistungen'!I285)</f>
        <v/>
      </c>
      <c r="J283" s="23" t="str">
        <f>IF(OR('erfüllte Leistungen'!J285=0,'erfüllte Leistungen'!J285="bitte auswählen"),"",'erfüllte Leistungen'!J285)</f>
        <v/>
      </c>
      <c r="K283" s="23" t="str">
        <f>IF(OR('erfüllte Leistungen'!K285=0,'erfüllte Leistungen'!K285="bitte auswählen"),"",'erfüllte Leistungen'!K285)</f>
        <v/>
      </c>
      <c r="L283" s="23" t="str">
        <f>IF(OR('erfüllte Leistungen'!L285=0,'erfüllte Leistungen'!L285="bitte auswählen"),"",'erfüllte Leistungen'!L285)</f>
        <v/>
      </c>
    </row>
    <row r="284" spans="3:12" x14ac:dyDescent="0.25">
      <c r="C284" s="23" t="str">
        <f>IF(OR('erfüllte Leistungen'!C286=0,'erfüllte Leistungen'!C286="bitte auswählen"),"",'erfüllte Leistungen'!C286)</f>
        <v/>
      </c>
      <c r="D284" s="23" t="str">
        <f>IF(OR('erfüllte Leistungen'!D286=0,'erfüllte Leistungen'!D286="bitte auswählen"),"",'erfüllte Leistungen'!D286)</f>
        <v/>
      </c>
      <c r="E284" s="23" t="str">
        <f>IF(OR('erfüllte Leistungen'!E286=0,'erfüllte Leistungen'!E286="bitte auswählen"),"",'erfüllte Leistungen'!E286)</f>
        <v/>
      </c>
      <c r="F284" s="23" t="str">
        <f>IF(OR('erfüllte Leistungen'!F286=0,'erfüllte Leistungen'!F286="bitte auswählen"),"",'erfüllte Leistungen'!F286)</f>
        <v/>
      </c>
      <c r="G284" s="23" t="str">
        <f>IF(OR('erfüllte Leistungen'!G286=0,'erfüllte Leistungen'!G286="bitte auswählen"),"",'erfüllte Leistungen'!G286)</f>
        <v/>
      </c>
      <c r="H284" s="23" t="str">
        <f>IF(OR('erfüllte Leistungen'!H286=0,'erfüllte Leistungen'!H286="bitte auswählen"),"",'erfüllte Leistungen'!H286)</f>
        <v/>
      </c>
      <c r="I284" s="23" t="str">
        <f>IF(OR('erfüllte Leistungen'!I286=0,'erfüllte Leistungen'!I286="bitte auswählen"),"",'erfüllte Leistungen'!I286)</f>
        <v/>
      </c>
      <c r="J284" s="23" t="str">
        <f>IF(OR('erfüllte Leistungen'!J286=0,'erfüllte Leistungen'!J286="bitte auswählen"),"",'erfüllte Leistungen'!J286)</f>
        <v/>
      </c>
      <c r="K284" s="23" t="str">
        <f>IF(OR('erfüllte Leistungen'!K286=0,'erfüllte Leistungen'!K286="bitte auswählen"),"",'erfüllte Leistungen'!K286)</f>
        <v/>
      </c>
      <c r="L284" s="23" t="str">
        <f>IF(OR('erfüllte Leistungen'!L286=0,'erfüllte Leistungen'!L286="bitte auswählen"),"",'erfüllte Leistungen'!L286)</f>
        <v/>
      </c>
    </row>
    <row r="285" spans="3:12" x14ac:dyDescent="0.25">
      <c r="C285" s="23" t="str">
        <f>IF(OR('erfüllte Leistungen'!C287=0,'erfüllte Leistungen'!C287="bitte auswählen"),"",'erfüllte Leistungen'!C287)</f>
        <v/>
      </c>
      <c r="D285" s="23" t="str">
        <f>IF(OR('erfüllte Leistungen'!D287=0,'erfüllte Leistungen'!D287="bitte auswählen"),"",'erfüllte Leistungen'!D287)</f>
        <v/>
      </c>
      <c r="E285" s="23" t="str">
        <f>IF(OR('erfüllte Leistungen'!E287=0,'erfüllte Leistungen'!E287="bitte auswählen"),"",'erfüllte Leistungen'!E287)</f>
        <v/>
      </c>
      <c r="F285" s="23" t="str">
        <f>IF(OR('erfüllte Leistungen'!F287=0,'erfüllte Leistungen'!F287="bitte auswählen"),"",'erfüllte Leistungen'!F287)</f>
        <v/>
      </c>
      <c r="G285" s="23" t="str">
        <f>IF(OR('erfüllte Leistungen'!G287=0,'erfüllte Leistungen'!G287="bitte auswählen"),"",'erfüllte Leistungen'!G287)</f>
        <v/>
      </c>
      <c r="H285" s="23" t="str">
        <f>IF(OR('erfüllte Leistungen'!H287=0,'erfüllte Leistungen'!H287="bitte auswählen"),"",'erfüllte Leistungen'!H287)</f>
        <v/>
      </c>
      <c r="I285" s="23" t="str">
        <f>IF(OR('erfüllte Leistungen'!I287=0,'erfüllte Leistungen'!I287="bitte auswählen"),"",'erfüllte Leistungen'!I287)</f>
        <v/>
      </c>
      <c r="J285" s="23" t="str">
        <f>IF(OR('erfüllte Leistungen'!J287=0,'erfüllte Leistungen'!J287="bitte auswählen"),"",'erfüllte Leistungen'!J287)</f>
        <v/>
      </c>
      <c r="K285" s="23" t="str">
        <f>IF(OR('erfüllte Leistungen'!K287=0,'erfüllte Leistungen'!K287="bitte auswählen"),"",'erfüllte Leistungen'!K287)</f>
        <v/>
      </c>
      <c r="L285" s="23" t="str">
        <f>IF(OR('erfüllte Leistungen'!L287=0,'erfüllte Leistungen'!L287="bitte auswählen"),"",'erfüllte Leistungen'!L287)</f>
        <v/>
      </c>
    </row>
    <row r="286" spans="3:12" x14ac:dyDescent="0.25">
      <c r="C286" s="23" t="str">
        <f>IF(OR('erfüllte Leistungen'!C288=0,'erfüllte Leistungen'!C288="bitte auswählen"),"",'erfüllte Leistungen'!C288)</f>
        <v/>
      </c>
      <c r="D286" s="23" t="str">
        <f>IF(OR('erfüllte Leistungen'!D288=0,'erfüllte Leistungen'!D288="bitte auswählen"),"",'erfüllte Leistungen'!D288)</f>
        <v/>
      </c>
      <c r="E286" s="23" t="str">
        <f>IF(OR('erfüllte Leistungen'!E288=0,'erfüllte Leistungen'!E288="bitte auswählen"),"",'erfüllte Leistungen'!E288)</f>
        <v/>
      </c>
      <c r="F286" s="23" t="str">
        <f>IF(OR('erfüllte Leistungen'!F288=0,'erfüllte Leistungen'!F288="bitte auswählen"),"",'erfüllte Leistungen'!F288)</f>
        <v/>
      </c>
      <c r="G286" s="23" t="str">
        <f>IF(OR('erfüllte Leistungen'!G288=0,'erfüllte Leistungen'!G288="bitte auswählen"),"",'erfüllte Leistungen'!G288)</f>
        <v/>
      </c>
      <c r="H286" s="23" t="str">
        <f>IF(OR('erfüllte Leistungen'!H288=0,'erfüllte Leistungen'!H288="bitte auswählen"),"",'erfüllte Leistungen'!H288)</f>
        <v/>
      </c>
      <c r="I286" s="23" t="str">
        <f>IF(OR('erfüllte Leistungen'!I288=0,'erfüllte Leistungen'!I288="bitte auswählen"),"",'erfüllte Leistungen'!I288)</f>
        <v/>
      </c>
      <c r="J286" s="23" t="str">
        <f>IF(OR('erfüllte Leistungen'!J288=0,'erfüllte Leistungen'!J288="bitte auswählen"),"",'erfüllte Leistungen'!J288)</f>
        <v/>
      </c>
      <c r="K286" s="23" t="str">
        <f>IF(OR('erfüllte Leistungen'!K288=0,'erfüllte Leistungen'!K288="bitte auswählen"),"",'erfüllte Leistungen'!K288)</f>
        <v/>
      </c>
      <c r="L286" s="23" t="str">
        <f>IF(OR('erfüllte Leistungen'!L288=0,'erfüllte Leistungen'!L288="bitte auswählen"),"",'erfüllte Leistungen'!L288)</f>
        <v/>
      </c>
    </row>
    <row r="287" spans="3:12" x14ac:dyDescent="0.25">
      <c r="C287" s="23" t="str">
        <f>IF(OR('erfüllte Leistungen'!C289=0,'erfüllte Leistungen'!C289="bitte auswählen"),"",'erfüllte Leistungen'!C289)</f>
        <v/>
      </c>
      <c r="D287" s="23" t="str">
        <f>IF(OR('erfüllte Leistungen'!D289=0,'erfüllte Leistungen'!D289="bitte auswählen"),"",'erfüllte Leistungen'!D289)</f>
        <v/>
      </c>
      <c r="E287" s="23" t="str">
        <f>IF(OR('erfüllte Leistungen'!E289=0,'erfüllte Leistungen'!E289="bitte auswählen"),"",'erfüllte Leistungen'!E289)</f>
        <v/>
      </c>
      <c r="F287" s="23" t="str">
        <f>IF(OR('erfüllte Leistungen'!F289=0,'erfüllte Leistungen'!F289="bitte auswählen"),"",'erfüllte Leistungen'!F289)</f>
        <v/>
      </c>
      <c r="G287" s="23" t="str">
        <f>IF(OR('erfüllte Leistungen'!G289=0,'erfüllte Leistungen'!G289="bitte auswählen"),"",'erfüllte Leistungen'!G289)</f>
        <v/>
      </c>
      <c r="H287" s="23" t="str">
        <f>IF(OR('erfüllte Leistungen'!H289=0,'erfüllte Leistungen'!H289="bitte auswählen"),"",'erfüllte Leistungen'!H289)</f>
        <v/>
      </c>
      <c r="I287" s="23" t="str">
        <f>IF(OR('erfüllte Leistungen'!I289=0,'erfüllte Leistungen'!I289="bitte auswählen"),"",'erfüllte Leistungen'!I289)</f>
        <v/>
      </c>
      <c r="J287" s="23" t="str">
        <f>IF(OR('erfüllte Leistungen'!J289=0,'erfüllte Leistungen'!J289="bitte auswählen"),"",'erfüllte Leistungen'!J289)</f>
        <v/>
      </c>
      <c r="K287" s="23" t="str">
        <f>IF(OR('erfüllte Leistungen'!K289=0,'erfüllte Leistungen'!K289="bitte auswählen"),"",'erfüllte Leistungen'!K289)</f>
        <v/>
      </c>
      <c r="L287" s="23" t="str">
        <f>IF(OR('erfüllte Leistungen'!L289=0,'erfüllte Leistungen'!L289="bitte auswählen"),"",'erfüllte Leistungen'!L289)</f>
        <v/>
      </c>
    </row>
    <row r="288" spans="3:12" x14ac:dyDescent="0.25">
      <c r="C288" s="23" t="str">
        <f>IF(OR('erfüllte Leistungen'!C290=0,'erfüllte Leistungen'!C290="bitte auswählen"),"",'erfüllte Leistungen'!C290)</f>
        <v/>
      </c>
      <c r="D288" s="23" t="str">
        <f>IF(OR('erfüllte Leistungen'!D290=0,'erfüllte Leistungen'!D290="bitte auswählen"),"",'erfüllte Leistungen'!D290)</f>
        <v/>
      </c>
      <c r="E288" s="23" t="str">
        <f>IF(OR('erfüllte Leistungen'!E290=0,'erfüllte Leistungen'!E290="bitte auswählen"),"",'erfüllte Leistungen'!E290)</f>
        <v/>
      </c>
      <c r="F288" s="23" t="str">
        <f>IF(OR('erfüllte Leistungen'!F290=0,'erfüllte Leistungen'!F290="bitte auswählen"),"",'erfüllte Leistungen'!F290)</f>
        <v/>
      </c>
      <c r="G288" s="23" t="str">
        <f>IF(OR('erfüllte Leistungen'!G290=0,'erfüllte Leistungen'!G290="bitte auswählen"),"",'erfüllte Leistungen'!G290)</f>
        <v/>
      </c>
      <c r="H288" s="23" t="str">
        <f>IF(OR('erfüllte Leistungen'!H290=0,'erfüllte Leistungen'!H290="bitte auswählen"),"",'erfüllte Leistungen'!H290)</f>
        <v/>
      </c>
      <c r="I288" s="23" t="str">
        <f>IF(OR('erfüllte Leistungen'!I290=0,'erfüllte Leistungen'!I290="bitte auswählen"),"",'erfüllte Leistungen'!I290)</f>
        <v/>
      </c>
      <c r="J288" s="23" t="str">
        <f>IF(OR('erfüllte Leistungen'!J290=0,'erfüllte Leistungen'!J290="bitte auswählen"),"",'erfüllte Leistungen'!J290)</f>
        <v/>
      </c>
      <c r="K288" s="23" t="str">
        <f>IF(OR('erfüllte Leistungen'!K290=0,'erfüllte Leistungen'!K290="bitte auswählen"),"",'erfüllte Leistungen'!K290)</f>
        <v/>
      </c>
      <c r="L288" s="23" t="str">
        <f>IF(OR('erfüllte Leistungen'!L290=0,'erfüllte Leistungen'!L290="bitte auswählen"),"",'erfüllte Leistungen'!L290)</f>
        <v/>
      </c>
    </row>
    <row r="289" spans="3:12" x14ac:dyDescent="0.25">
      <c r="C289" s="23" t="str">
        <f>IF(OR('erfüllte Leistungen'!C291=0,'erfüllte Leistungen'!C291="bitte auswählen"),"",'erfüllte Leistungen'!C291)</f>
        <v/>
      </c>
      <c r="D289" s="23" t="str">
        <f>IF(OR('erfüllte Leistungen'!D291=0,'erfüllte Leistungen'!D291="bitte auswählen"),"",'erfüllte Leistungen'!D291)</f>
        <v/>
      </c>
      <c r="E289" s="23" t="str">
        <f>IF(OR('erfüllte Leistungen'!E291=0,'erfüllte Leistungen'!E291="bitte auswählen"),"",'erfüllte Leistungen'!E291)</f>
        <v/>
      </c>
      <c r="F289" s="23" t="str">
        <f>IF(OR('erfüllte Leistungen'!F291=0,'erfüllte Leistungen'!F291="bitte auswählen"),"",'erfüllte Leistungen'!F291)</f>
        <v/>
      </c>
      <c r="G289" s="23" t="str">
        <f>IF(OR('erfüllte Leistungen'!G291=0,'erfüllte Leistungen'!G291="bitte auswählen"),"",'erfüllte Leistungen'!G291)</f>
        <v/>
      </c>
      <c r="H289" s="23" t="str">
        <f>IF(OR('erfüllte Leistungen'!H291=0,'erfüllte Leistungen'!H291="bitte auswählen"),"",'erfüllte Leistungen'!H291)</f>
        <v/>
      </c>
      <c r="I289" s="23" t="str">
        <f>IF(OR('erfüllte Leistungen'!I291=0,'erfüllte Leistungen'!I291="bitte auswählen"),"",'erfüllte Leistungen'!I291)</f>
        <v/>
      </c>
      <c r="J289" s="23" t="str">
        <f>IF(OR('erfüllte Leistungen'!J291=0,'erfüllte Leistungen'!J291="bitte auswählen"),"",'erfüllte Leistungen'!J291)</f>
        <v/>
      </c>
      <c r="K289" s="23" t="str">
        <f>IF(OR('erfüllte Leistungen'!K291=0,'erfüllte Leistungen'!K291="bitte auswählen"),"",'erfüllte Leistungen'!K291)</f>
        <v/>
      </c>
      <c r="L289" s="23" t="str">
        <f>IF(OR('erfüllte Leistungen'!L291=0,'erfüllte Leistungen'!L291="bitte auswählen"),"",'erfüllte Leistungen'!L291)</f>
        <v/>
      </c>
    </row>
    <row r="290" spans="3:12" x14ac:dyDescent="0.25">
      <c r="C290" s="23" t="str">
        <f>IF(OR('erfüllte Leistungen'!C292=0,'erfüllte Leistungen'!C292="bitte auswählen"),"",'erfüllte Leistungen'!C292)</f>
        <v/>
      </c>
      <c r="D290" s="23" t="str">
        <f>IF(OR('erfüllte Leistungen'!D292=0,'erfüllte Leistungen'!D292="bitte auswählen"),"",'erfüllte Leistungen'!D292)</f>
        <v/>
      </c>
      <c r="E290" s="23" t="str">
        <f>IF(OR('erfüllte Leistungen'!E292=0,'erfüllte Leistungen'!E292="bitte auswählen"),"",'erfüllte Leistungen'!E292)</f>
        <v/>
      </c>
      <c r="F290" s="23" t="str">
        <f>IF(OR('erfüllte Leistungen'!F292=0,'erfüllte Leistungen'!F292="bitte auswählen"),"",'erfüllte Leistungen'!F292)</f>
        <v/>
      </c>
      <c r="G290" s="23" t="str">
        <f>IF(OR('erfüllte Leistungen'!G292=0,'erfüllte Leistungen'!G292="bitte auswählen"),"",'erfüllte Leistungen'!G292)</f>
        <v/>
      </c>
      <c r="H290" s="23" t="str">
        <f>IF(OR('erfüllte Leistungen'!H292=0,'erfüllte Leistungen'!H292="bitte auswählen"),"",'erfüllte Leistungen'!H292)</f>
        <v/>
      </c>
      <c r="I290" s="23" t="str">
        <f>IF(OR('erfüllte Leistungen'!I292=0,'erfüllte Leistungen'!I292="bitte auswählen"),"",'erfüllte Leistungen'!I292)</f>
        <v/>
      </c>
      <c r="J290" s="23" t="str">
        <f>IF(OR('erfüllte Leistungen'!J292=0,'erfüllte Leistungen'!J292="bitte auswählen"),"",'erfüllte Leistungen'!J292)</f>
        <v/>
      </c>
      <c r="K290" s="23" t="str">
        <f>IF(OR('erfüllte Leistungen'!K292=0,'erfüllte Leistungen'!K292="bitte auswählen"),"",'erfüllte Leistungen'!K292)</f>
        <v/>
      </c>
      <c r="L290" s="23" t="str">
        <f>IF(OR('erfüllte Leistungen'!L292=0,'erfüllte Leistungen'!L292="bitte auswählen"),"",'erfüllte Leistungen'!L292)</f>
        <v/>
      </c>
    </row>
    <row r="291" spans="3:12" x14ac:dyDescent="0.25">
      <c r="C291" s="23" t="str">
        <f>IF(OR('erfüllte Leistungen'!C293=0,'erfüllte Leistungen'!C293="bitte auswählen"),"",'erfüllte Leistungen'!C293)</f>
        <v/>
      </c>
      <c r="D291" s="23" t="str">
        <f>IF(OR('erfüllte Leistungen'!D293=0,'erfüllte Leistungen'!D293="bitte auswählen"),"",'erfüllte Leistungen'!D293)</f>
        <v/>
      </c>
      <c r="E291" s="23" t="str">
        <f>IF(OR('erfüllte Leistungen'!E293=0,'erfüllte Leistungen'!E293="bitte auswählen"),"",'erfüllte Leistungen'!E293)</f>
        <v/>
      </c>
      <c r="F291" s="23" t="str">
        <f>IF(OR('erfüllte Leistungen'!F293=0,'erfüllte Leistungen'!F293="bitte auswählen"),"",'erfüllte Leistungen'!F293)</f>
        <v/>
      </c>
      <c r="G291" s="23" t="str">
        <f>IF(OR('erfüllte Leistungen'!G293=0,'erfüllte Leistungen'!G293="bitte auswählen"),"",'erfüllte Leistungen'!G293)</f>
        <v/>
      </c>
      <c r="H291" s="23" t="str">
        <f>IF(OR('erfüllte Leistungen'!H293=0,'erfüllte Leistungen'!H293="bitte auswählen"),"",'erfüllte Leistungen'!H293)</f>
        <v/>
      </c>
      <c r="I291" s="23" t="str">
        <f>IF(OR('erfüllte Leistungen'!I293=0,'erfüllte Leistungen'!I293="bitte auswählen"),"",'erfüllte Leistungen'!I293)</f>
        <v/>
      </c>
      <c r="J291" s="23" t="str">
        <f>IF(OR('erfüllte Leistungen'!J293=0,'erfüllte Leistungen'!J293="bitte auswählen"),"",'erfüllte Leistungen'!J293)</f>
        <v/>
      </c>
      <c r="K291" s="23" t="str">
        <f>IF(OR('erfüllte Leistungen'!K293=0,'erfüllte Leistungen'!K293="bitte auswählen"),"",'erfüllte Leistungen'!K293)</f>
        <v/>
      </c>
      <c r="L291" s="23" t="str">
        <f>IF(OR('erfüllte Leistungen'!L293=0,'erfüllte Leistungen'!L293="bitte auswählen"),"",'erfüllte Leistungen'!L293)</f>
        <v/>
      </c>
    </row>
    <row r="292" spans="3:12" x14ac:dyDescent="0.25">
      <c r="C292" s="23" t="str">
        <f>IF(OR('erfüllte Leistungen'!C294=0,'erfüllte Leistungen'!C294="bitte auswählen"),"",'erfüllte Leistungen'!C294)</f>
        <v/>
      </c>
      <c r="D292" s="23" t="str">
        <f>IF(OR('erfüllte Leistungen'!D294=0,'erfüllte Leistungen'!D294="bitte auswählen"),"",'erfüllte Leistungen'!D294)</f>
        <v/>
      </c>
      <c r="E292" s="23" t="str">
        <f>IF(OR('erfüllte Leistungen'!E294=0,'erfüllte Leistungen'!E294="bitte auswählen"),"",'erfüllte Leistungen'!E294)</f>
        <v/>
      </c>
      <c r="F292" s="23" t="str">
        <f>IF(OR('erfüllte Leistungen'!F294=0,'erfüllte Leistungen'!F294="bitte auswählen"),"",'erfüllte Leistungen'!F294)</f>
        <v/>
      </c>
      <c r="G292" s="23" t="str">
        <f>IF(OR('erfüllte Leistungen'!G294=0,'erfüllte Leistungen'!G294="bitte auswählen"),"",'erfüllte Leistungen'!G294)</f>
        <v/>
      </c>
      <c r="H292" s="23" t="str">
        <f>IF(OR('erfüllte Leistungen'!H294=0,'erfüllte Leistungen'!H294="bitte auswählen"),"",'erfüllte Leistungen'!H294)</f>
        <v/>
      </c>
      <c r="I292" s="23" t="str">
        <f>IF(OR('erfüllte Leistungen'!I294=0,'erfüllte Leistungen'!I294="bitte auswählen"),"",'erfüllte Leistungen'!I294)</f>
        <v/>
      </c>
      <c r="J292" s="23" t="str">
        <f>IF(OR('erfüllte Leistungen'!J294=0,'erfüllte Leistungen'!J294="bitte auswählen"),"",'erfüllte Leistungen'!J294)</f>
        <v/>
      </c>
      <c r="K292" s="23" t="str">
        <f>IF(OR('erfüllte Leistungen'!K294=0,'erfüllte Leistungen'!K294="bitte auswählen"),"",'erfüllte Leistungen'!K294)</f>
        <v/>
      </c>
      <c r="L292" s="23" t="str">
        <f>IF(OR('erfüllte Leistungen'!L294=0,'erfüllte Leistungen'!L294="bitte auswählen"),"",'erfüllte Leistungen'!L294)</f>
        <v/>
      </c>
    </row>
    <row r="293" spans="3:12" x14ac:dyDescent="0.25">
      <c r="C293" s="23" t="str">
        <f>IF(OR('erfüllte Leistungen'!C295=0,'erfüllte Leistungen'!C295="bitte auswählen"),"",'erfüllte Leistungen'!C295)</f>
        <v/>
      </c>
      <c r="D293" s="23" t="str">
        <f>IF(OR('erfüllte Leistungen'!D295=0,'erfüllte Leistungen'!D295="bitte auswählen"),"",'erfüllte Leistungen'!D295)</f>
        <v/>
      </c>
      <c r="E293" s="23" t="str">
        <f>IF(OR('erfüllte Leistungen'!E295=0,'erfüllte Leistungen'!E295="bitte auswählen"),"",'erfüllte Leistungen'!E295)</f>
        <v/>
      </c>
      <c r="F293" s="23" t="str">
        <f>IF(OR('erfüllte Leistungen'!F295=0,'erfüllte Leistungen'!F295="bitte auswählen"),"",'erfüllte Leistungen'!F295)</f>
        <v/>
      </c>
      <c r="G293" s="23" t="str">
        <f>IF(OR('erfüllte Leistungen'!G295=0,'erfüllte Leistungen'!G295="bitte auswählen"),"",'erfüllte Leistungen'!G295)</f>
        <v/>
      </c>
      <c r="H293" s="23" t="str">
        <f>IF(OR('erfüllte Leistungen'!H295=0,'erfüllte Leistungen'!H295="bitte auswählen"),"",'erfüllte Leistungen'!H295)</f>
        <v/>
      </c>
      <c r="I293" s="23" t="str">
        <f>IF(OR('erfüllte Leistungen'!I295=0,'erfüllte Leistungen'!I295="bitte auswählen"),"",'erfüllte Leistungen'!I295)</f>
        <v/>
      </c>
      <c r="J293" s="23" t="str">
        <f>IF(OR('erfüllte Leistungen'!J295=0,'erfüllte Leistungen'!J295="bitte auswählen"),"",'erfüllte Leistungen'!J295)</f>
        <v/>
      </c>
      <c r="K293" s="23" t="str">
        <f>IF(OR('erfüllte Leistungen'!K295=0,'erfüllte Leistungen'!K295="bitte auswählen"),"",'erfüllte Leistungen'!K295)</f>
        <v/>
      </c>
      <c r="L293" s="23" t="str">
        <f>IF(OR('erfüllte Leistungen'!L295=0,'erfüllte Leistungen'!L295="bitte auswählen"),"",'erfüllte Leistungen'!L295)</f>
        <v/>
      </c>
    </row>
    <row r="294" spans="3:12" x14ac:dyDescent="0.25">
      <c r="C294" s="23" t="str">
        <f>IF(OR('erfüllte Leistungen'!C296=0,'erfüllte Leistungen'!C296="bitte auswählen"),"",'erfüllte Leistungen'!C296)</f>
        <v/>
      </c>
      <c r="D294" s="23" t="str">
        <f>IF(OR('erfüllte Leistungen'!D296=0,'erfüllte Leistungen'!D296="bitte auswählen"),"",'erfüllte Leistungen'!D296)</f>
        <v/>
      </c>
      <c r="E294" s="23" t="str">
        <f>IF(OR('erfüllte Leistungen'!E296=0,'erfüllte Leistungen'!E296="bitte auswählen"),"",'erfüllte Leistungen'!E296)</f>
        <v/>
      </c>
      <c r="F294" s="23" t="str">
        <f>IF(OR('erfüllte Leistungen'!F296=0,'erfüllte Leistungen'!F296="bitte auswählen"),"",'erfüllte Leistungen'!F296)</f>
        <v/>
      </c>
      <c r="G294" s="23" t="str">
        <f>IF(OR('erfüllte Leistungen'!G296=0,'erfüllte Leistungen'!G296="bitte auswählen"),"",'erfüllte Leistungen'!G296)</f>
        <v/>
      </c>
      <c r="H294" s="23" t="str">
        <f>IF(OR('erfüllte Leistungen'!H296=0,'erfüllte Leistungen'!H296="bitte auswählen"),"",'erfüllte Leistungen'!H296)</f>
        <v/>
      </c>
      <c r="I294" s="23" t="str">
        <f>IF(OR('erfüllte Leistungen'!I296=0,'erfüllte Leistungen'!I296="bitte auswählen"),"",'erfüllte Leistungen'!I296)</f>
        <v/>
      </c>
      <c r="J294" s="23" t="str">
        <f>IF(OR('erfüllte Leistungen'!J296=0,'erfüllte Leistungen'!J296="bitte auswählen"),"",'erfüllte Leistungen'!J296)</f>
        <v/>
      </c>
      <c r="K294" s="23" t="str">
        <f>IF(OR('erfüllte Leistungen'!K296=0,'erfüllte Leistungen'!K296="bitte auswählen"),"",'erfüllte Leistungen'!K296)</f>
        <v/>
      </c>
      <c r="L294" s="23" t="str">
        <f>IF(OR('erfüllte Leistungen'!L296=0,'erfüllte Leistungen'!L296="bitte auswählen"),"",'erfüllte Leistungen'!L296)</f>
        <v/>
      </c>
    </row>
    <row r="295" spans="3:12" x14ac:dyDescent="0.25">
      <c r="C295" s="23" t="str">
        <f>IF(OR('erfüllte Leistungen'!C297=0,'erfüllte Leistungen'!C297="bitte auswählen"),"",'erfüllte Leistungen'!C297)</f>
        <v/>
      </c>
      <c r="D295" s="23" t="str">
        <f>IF(OR('erfüllte Leistungen'!D297=0,'erfüllte Leistungen'!D297="bitte auswählen"),"",'erfüllte Leistungen'!D297)</f>
        <v/>
      </c>
      <c r="E295" s="23" t="str">
        <f>IF(OR('erfüllte Leistungen'!E297=0,'erfüllte Leistungen'!E297="bitte auswählen"),"",'erfüllte Leistungen'!E297)</f>
        <v/>
      </c>
      <c r="F295" s="23" t="str">
        <f>IF(OR('erfüllte Leistungen'!F297=0,'erfüllte Leistungen'!F297="bitte auswählen"),"",'erfüllte Leistungen'!F297)</f>
        <v/>
      </c>
      <c r="G295" s="23" t="str">
        <f>IF(OR('erfüllte Leistungen'!G297=0,'erfüllte Leistungen'!G297="bitte auswählen"),"",'erfüllte Leistungen'!G297)</f>
        <v/>
      </c>
      <c r="H295" s="23" t="str">
        <f>IF(OR('erfüllte Leistungen'!H297=0,'erfüllte Leistungen'!H297="bitte auswählen"),"",'erfüllte Leistungen'!H297)</f>
        <v/>
      </c>
      <c r="I295" s="23" t="str">
        <f>IF(OR('erfüllte Leistungen'!I297=0,'erfüllte Leistungen'!I297="bitte auswählen"),"",'erfüllte Leistungen'!I297)</f>
        <v/>
      </c>
      <c r="J295" s="23" t="str">
        <f>IF(OR('erfüllte Leistungen'!J297=0,'erfüllte Leistungen'!J297="bitte auswählen"),"",'erfüllte Leistungen'!J297)</f>
        <v/>
      </c>
      <c r="K295" s="23" t="str">
        <f>IF(OR('erfüllte Leistungen'!K297=0,'erfüllte Leistungen'!K297="bitte auswählen"),"",'erfüllte Leistungen'!K297)</f>
        <v/>
      </c>
      <c r="L295" s="23" t="str">
        <f>IF(OR('erfüllte Leistungen'!L297=0,'erfüllte Leistungen'!L297="bitte auswählen"),"",'erfüllte Leistungen'!L297)</f>
        <v/>
      </c>
    </row>
    <row r="296" spans="3:12" x14ac:dyDescent="0.25">
      <c r="C296" s="23" t="str">
        <f>IF(OR('erfüllte Leistungen'!C298=0,'erfüllte Leistungen'!C298="bitte auswählen"),"",'erfüllte Leistungen'!C298)</f>
        <v/>
      </c>
      <c r="D296" s="23" t="str">
        <f>IF(OR('erfüllte Leistungen'!D298=0,'erfüllte Leistungen'!D298="bitte auswählen"),"",'erfüllte Leistungen'!D298)</f>
        <v/>
      </c>
      <c r="E296" s="23" t="str">
        <f>IF(OR('erfüllte Leistungen'!E298=0,'erfüllte Leistungen'!E298="bitte auswählen"),"",'erfüllte Leistungen'!E298)</f>
        <v/>
      </c>
      <c r="F296" s="23" t="str">
        <f>IF(OR('erfüllte Leistungen'!F298=0,'erfüllte Leistungen'!F298="bitte auswählen"),"",'erfüllte Leistungen'!F298)</f>
        <v/>
      </c>
      <c r="G296" s="23" t="str">
        <f>IF(OR('erfüllte Leistungen'!G298=0,'erfüllte Leistungen'!G298="bitte auswählen"),"",'erfüllte Leistungen'!G298)</f>
        <v/>
      </c>
      <c r="H296" s="23" t="str">
        <f>IF(OR('erfüllte Leistungen'!H298=0,'erfüllte Leistungen'!H298="bitte auswählen"),"",'erfüllte Leistungen'!H298)</f>
        <v/>
      </c>
      <c r="I296" s="23" t="str">
        <f>IF(OR('erfüllte Leistungen'!I298=0,'erfüllte Leistungen'!I298="bitte auswählen"),"",'erfüllte Leistungen'!I298)</f>
        <v/>
      </c>
      <c r="J296" s="23" t="str">
        <f>IF(OR('erfüllte Leistungen'!J298=0,'erfüllte Leistungen'!J298="bitte auswählen"),"",'erfüllte Leistungen'!J298)</f>
        <v/>
      </c>
      <c r="K296" s="23" t="str">
        <f>IF(OR('erfüllte Leistungen'!K298=0,'erfüllte Leistungen'!K298="bitte auswählen"),"",'erfüllte Leistungen'!K298)</f>
        <v/>
      </c>
      <c r="L296" s="23" t="str">
        <f>IF(OR('erfüllte Leistungen'!L298=0,'erfüllte Leistungen'!L298="bitte auswählen"),"",'erfüllte Leistungen'!L298)</f>
        <v/>
      </c>
    </row>
    <row r="297" spans="3:12" x14ac:dyDescent="0.25">
      <c r="C297" s="23" t="str">
        <f>IF(OR('erfüllte Leistungen'!C299=0,'erfüllte Leistungen'!C299="bitte auswählen"),"",'erfüllte Leistungen'!C299)</f>
        <v/>
      </c>
      <c r="D297" s="23" t="str">
        <f>IF(OR('erfüllte Leistungen'!D299=0,'erfüllte Leistungen'!D299="bitte auswählen"),"",'erfüllte Leistungen'!D299)</f>
        <v/>
      </c>
      <c r="E297" s="23" t="str">
        <f>IF(OR('erfüllte Leistungen'!E299=0,'erfüllte Leistungen'!E299="bitte auswählen"),"",'erfüllte Leistungen'!E299)</f>
        <v/>
      </c>
      <c r="F297" s="23" t="str">
        <f>IF(OR('erfüllte Leistungen'!F299=0,'erfüllte Leistungen'!F299="bitte auswählen"),"",'erfüllte Leistungen'!F299)</f>
        <v/>
      </c>
      <c r="G297" s="23" t="str">
        <f>IF(OR('erfüllte Leistungen'!G299=0,'erfüllte Leistungen'!G299="bitte auswählen"),"",'erfüllte Leistungen'!G299)</f>
        <v/>
      </c>
      <c r="H297" s="23" t="str">
        <f>IF(OR('erfüllte Leistungen'!H299=0,'erfüllte Leistungen'!H299="bitte auswählen"),"",'erfüllte Leistungen'!H299)</f>
        <v/>
      </c>
      <c r="I297" s="23" t="str">
        <f>IF(OR('erfüllte Leistungen'!I299=0,'erfüllte Leistungen'!I299="bitte auswählen"),"",'erfüllte Leistungen'!I299)</f>
        <v/>
      </c>
      <c r="J297" s="23" t="str">
        <f>IF(OR('erfüllte Leistungen'!J299=0,'erfüllte Leistungen'!J299="bitte auswählen"),"",'erfüllte Leistungen'!J299)</f>
        <v/>
      </c>
      <c r="K297" s="23" t="str">
        <f>IF(OR('erfüllte Leistungen'!K299=0,'erfüllte Leistungen'!K299="bitte auswählen"),"",'erfüllte Leistungen'!K299)</f>
        <v/>
      </c>
      <c r="L297" s="23" t="str">
        <f>IF(OR('erfüllte Leistungen'!L299=0,'erfüllte Leistungen'!L299="bitte auswählen"),"",'erfüllte Leistungen'!L299)</f>
        <v/>
      </c>
    </row>
    <row r="298" spans="3:12" x14ac:dyDescent="0.25">
      <c r="C298" s="23" t="str">
        <f>IF(OR('erfüllte Leistungen'!C300=0,'erfüllte Leistungen'!C300="bitte auswählen"),"",'erfüllte Leistungen'!C300)</f>
        <v/>
      </c>
      <c r="D298" s="23" t="str">
        <f>IF(OR('erfüllte Leistungen'!D300=0,'erfüllte Leistungen'!D300="bitte auswählen"),"",'erfüllte Leistungen'!D300)</f>
        <v/>
      </c>
      <c r="E298" s="23" t="str">
        <f>IF(OR('erfüllte Leistungen'!E300=0,'erfüllte Leistungen'!E300="bitte auswählen"),"",'erfüllte Leistungen'!E300)</f>
        <v/>
      </c>
      <c r="F298" s="23" t="str">
        <f>IF(OR('erfüllte Leistungen'!F300=0,'erfüllte Leistungen'!F300="bitte auswählen"),"",'erfüllte Leistungen'!F300)</f>
        <v/>
      </c>
      <c r="G298" s="23" t="str">
        <f>IF(OR('erfüllte Leistungen'!G300=0,'erfüllte Leistungen'!G300="bitte auswählen"),"",'erfüllte Leistungen'!G300)</f>
        <v/>
      </c>
      <c r="H298" s="23" t="str">
        <f>IF(OR('erfüllte Leistungen'!H300=0,'erfüllte Leistungen'!H300="bitte auswählen"),"",'erfüllte Leistungen'!H300)</f>
        <v/>
      </c>
      <c r="I298" s="23" t="str">
        <f>IF(OR('erfüllte Leistungen'!I300=0,'erfüllte Leistungen'!I300="bitte auswählen"),"",'erfüllte Leistungen'!I300)</f>
        <v/>
      </c>
      <c r="J298" s="23" t="str">
        <f>IF(OR('erfüllte Leistungen'!J300=0,'erfüllte Leistungen'!J300="bitte auswählen"),"",'erfüllte Leistungen'!J300)</f>
        <v/>
      </c>
      <c r="K298" s="23" t="str">
        <f>IF(OR('erfüllte Leistungen'!K300=0,'erfüllte Leistungen'!K300="bitte auswählen"),"",'erfüllte Leistungen'!K300)</f>
        <v/>
      </c>
      <c r="L298" s="23" t="str">
        <f>IF(OR('erfüllte Leistungen'!L300=0,'erfüllte Leistungen'!L300="bitte auswählen"),"",'erfüllte Leistungen'!L300)</f>
        <v/>
      </c>
    </row>
    <row r="299" spans="3:12" x14ac:dyDescent="0.25">
      <c r="C299" s="23" t="str">
        <f>IF(OR('erfüllte Leistungen'!C301=0,'erfüllte Leistungen'!C301="bitte auswählen"),"",'erfüllte Leistungen'!C301)</f>
        <v/>
      </c>
      <c r="D299" s="23" t="str">
        <f>IF(OR('erfüllte Leistungen'!D301=0,'erfüllte Leistungen'!D301="bitte auswählen"),"",'erfüllte Leistungen'!D301)</f>
        <v/>
      </c>
      <c r="E299" s="23" t="str">
        <f>IF(OR('erfüllte Leistungen'!E301=0,'erfüllte Leistungen'!E301="bitte auswählen"),"",'erfüllte Leistungen'!E301)</f>
        <v/>
      </c>
      <c r="F299" s="23" t="str">
        <f>IF(OR('erfüllte Leistungen'!F301=0,'erfüllte Leistungen'!F301="bitte auswählen"),"",'erfüllte Leistungen'!F301)</f>
        <v/>
      </c>
      <c r="G299" s="23" t="str">
        <f>IF(OR('erfüllte Leistungen'!G301=0,'erfüllte Leistungen'!G301="bitte auswählen"),"",'erfüllte Leistungen'!G301)</f>
        <v/>
      </c>
      <c r="H299" s="23" t="str">
        <f>IF(OR('erfüllte Leistungen'!H301=0,'erfüllte Leistungen'!H301="bitte auswählen"),"",'erfüllte Leistungen'!H301)</f>
        <v/>
      </c>
      <c r="I299" s="23" t="str">
        <f>IF(OR('erfüllte Leistungen'!I301=0,'erfüllte Leistungen'!I301="bitte auswählen"),"",'erfüllte Leistungen'!I301)</f>
        <v/>
      </c>
      <c r="J299" s="23" t="str">
        <f>IF(OR('erfüllte Leistungen'!J301=0,'erfüllte Leistungen'!J301="bitte auswählen"),"",'erfüllte Leistungen'!J301)</f>
        <v/>
      </c>
      <c r="K299" s="23" t="str">
        <f>IF(OR('erfüllte Leistungen'!K301=0,'erfüllte Leistungen'!K301="bitte auswählen"),"",'erfüllte Leistungen'!K301)</f>
        <v/>
      </c>
      <c r="L299" s="23" t="str">
        <f>IF(OR('erfüllte Leistungen'!L301=0,'erfüllte Leistungen'!L301="bitte auswählen"),"",'erfüllte Leistungen'!L301)</f>
        <v/>
      </c>
    </row>
    <row r="300" spans="3:12" x14ac:dyDescent="0.25">
      <c r="C300" s="23" t="str">
        <f>IF(OR('erfüllte Leistungen'!C302=0,'erfüllte Leistungen'!C302="bitte auswählen"),"",'erfüllte Leistungen'!C302)</f>
        <v/>
      </c>
      <c r="D300" s="23" t="str">
        <f>IF(OR('erfüllte Leistungen'!D302=0,'erfüllte Leistungen'!D302="bitte auswählen"),"",'erfüllte Leistungen'!D302)</f>
        <v/>
      </c>
      <c r="E300" s="23" t="str">
        <f>IF(OR('erfüllte Leistungen'!E302=0,'erfüllte Leistungen'!E302="bitte auswählen"),"",'erfüllte Leistungen'!E302)</f>
        <v/>
      </c>
      <c r="F300" s="23" t="str">
        <f>IF(OR('erfüllte Leistungen'!F302=0,'erfüllte Leistungen'!F302="bitte auswählen"),"",'erfüllte Leistungen'!F302)</f>
        <v/>
      </c>
      <c r="G300" s="23" t="str">
        <f>IF(OR('erfüllte Leistungen'!G302=0,'erfüllte Leistungen'!G302="bitte auswählen"),"",'erfüllte Leistungen'!G302)</f>
        <v/>
      </c>
      <c r="H300" s="23" t="str">
        <f>IF(OR('erfüllte Leistungen'!H302=0,'erfüllte Leistungen'!H302="bitte auswählen"),"",'erfüllte Leistungen'!H302)</f>
        <v/>
      </c>
      <c r="I300" s="23" t="str">
        <f>IF(OR('erfüllte Leistungen'!I302=0,'erfüllte Leistungen'!I302="bitte auswählen"),"",'erfüllte Leistungen'!I302)</f>
        <v/>
      </c>
      <c r="J300" s="23" t="str">
        <f>IF(OR('erfüllte Leistungen'!J302=0,'erfüllte Leistungen'!J302="bitte auswählen"),"",'erfüllte Leistungen'!J302)</f>
        <v/>
      </c>
      <c r="K300" s="23" t="str">
        <f>IF(OR('erfüllte Leistungen'!K302=0,'erfüllte Leistungen'!K302="bitte auswählen"),"",'erfüllte Leistungen'!K302)</f>
        <v/>
      </c>
      <c r="L300" s="23" t="str">
        <f>IF(OR('erfüllte Leistungen'!L302=0,'erfüllte Leistungen'!L302="bitte auswählen"),"",'erfüllte Leistungen'!L302)</f>
        <v/>
      </c>
    </row>
    <row r="301" spans="3:12" x14ac:dyDescent="0.25">
      <c r="C301" s="23" t="str">
        <f>IF(OR('erfüllte Leistungen'!C303=0,'erfüllte Leistungen'!C303="bitte auswählen"),"",'erfüllte Leistungen'!C303)</f>
        <v/>
      </c>
      <c r="D301" s="23" t="str">
        <f>IF(OR('erfüllte Leistungen'!D303=0,'erfüllte Leistungen'!D303="bitte auswählen"),"",'erfüllte Leistungen'!D303)</f>
        <v/>
      </c>
      <c r="E301" s="23" t="str">
        <f>IF(OR('erfüllte Leistungen'!E303=0,'erfüllte Leistungen'!E303="bitte auswählen"),"",'erfüllte Leistungen'!E303)</f>
        <v/>
      </c>
      <c r="F301" s="23" t="str">
        <f>IF(OR('erfüllte Leistungen'!F303=0,'erfüllte Leistungen'!F303="bitte auswählen"),"",'erfüllte Leistungen'!F303)</f>
        <v/>
      </c>
      <c r="G301" s="23" t="str">
        <f>IF(OR('erfüllte Leistungen'!G303=0,'erfüllte Leistungen'!G303="bitte auswählen"),"",'erfüllte Leistungen'!G303)</f>
        <v/>
      </c>
      <c r="H301" s="23" t="str">
        <f>IF(OR('erfüllte Leistungen'!H303=0,'erfüllte Leistungen'!H303="bitte auswählen"),"",'erfüllte Leistungen'!H303)</f>
        <v/>
      </c>
      <c r="I301" s="23" t="str">
        <f>IF(OR('erfüllte Leistungen'!I303=0,'erfüllte Leistungen'!I303="bitte auswählen"),"",'erfüllte Leistungen'!I303)</f>
        <v/>
      </c>
      <c r="J301" s="23" t="str">
        <f>IF(OR('erfüllte Leistungen'!J303=0,'erfüllte Leistungen'!J303="bitte auswählen"),"",'erfüllte Leistungen'!J303)</f>
        <v/>
      </c>
      <c r="K301" s="23" t="str">
        <f>IF(OR('erfüllte Leistungen'!K303=0,'erfüllte Leistungen'!K303="bitte auswählen"),"",'erfüllte Leistungen'!K303)</f>
        <v/>
      </c>
      <c r="L301" s="23" t="str">
        <f>IF(OR('erfüllte Leistungen'!L303=0,'erfüllte Leistungen'!L303="bitte auswählen"),"",'erfüllte Leistungen'!L303)</f>
        <v/>
      </c>
    </row>
    <row r="302" spans="3:12" x14ac:dyDescent="0.25">
      <c r="C302" s="23" t="str">
        <f>IF(OR('erfüllte Leistungen'!C304=0,'erfüllte Leistungen'!C304="bitte auswählen"),"",'erfüllte Leistungen'!C304)</f>
        <v/>
      </c>
      <c r="D302" s="23" t="str">
        <f>IF(OR('erfüllte Leistungen'!D304=0,'erfüllte Leistungen'!D304="bitte auswählen"),"",'erfüllte Leistungen'!D304)</f>
        <v/>
      </c>
      <c r="E302" s="23" t="str">
        <f>IF(OR('erfüllte Leistungen'!E304=0,'erfüllte Leistungen'!E304="bitte auswählen"),"",'erfüllte Leistungen'!E304)</f>
        <v/>
      </c>
      <c r="F302" s="23" t="str">
        <f>IF(OR('erfüllte Leistungen'!F304=0,'erfüllte Leistungen'!F304="bitte auswählen"),"",'erfüllte Leistungen'!F304)</f>
        <v/>
      </c>
      <c r="G302" s="23" t="str">
        <f>IF(OR('erfüllte Leistungen'!G304=0,'erfüllte Leistungen'!G304="bitte auswählen"),"",'erfüllte Leistungen'!G304)</f>
        <v/>
      </c>
      <c r="H302" s="23" t="str">
        <f>IF(OR('erfüllte Leistungen'!H304=0,'erfüllte Leistungen'!H304="bitte auswählen"),"",'erfüllte Leistungen'!H304)</f>
        <v/>
      </c>
      <c r="I302" s="23" t="str">
        <f>IF(OR('erfüllte Leistungen'!I304=0,'erfüllte Leistungen'!I304="bitte auswählen"),"",'erfüllte Leistungen'!I304)</f>
        <v/>
      </c>
      <c r="J302" s="23" t="str">
        <f>IF(OR('erfüllte Leistungen'!J304=0,'erfüllte Leistungen'!J304="bitte auswählen"),"",'erfüllte Leistungen'!J304)</f>
        <v/>
      </c>
      <c r="K302" s="23" t="str">
        <f>IF(OR('erfüllte Leistungen'!K304=0,'erfüllte Leistungen'!K304="bitte auswählen"),"",'erfüllte Leistungen'!K304)</f>
        <v/>
      </c>
      <c r="L302" s="23" t="str">
        <f>IF(OR('erfüllte Leistungen'!L304=0,'erfüllte Leistungen'!L304="bitte auswählen"),"",'erfüllte Leistungen'!L304)</f>
        <v/>
      </c>
    </row>
    <row r="303" spans="3:12" x14ac:dyDescent="0.25">
      <c r="C303" s="23" t="str">
        <f>IF(OR('erfüllte Leistungen'!C305=0,'erfüllte Leistungen'!C305="bitte auswählen"),"",'erfüllte Leistungen'!C305)</f>
        <v/>
      </c>
      <c r="D303" s="23" t="str">
        <f>IF(OR('erfüllte Leistungen'!D305=0,'erfüllte Leistungen'!D305="bitte auswählen"),"",'erfüllte Leistungen'!D305)</f>
        <v/>
      </c>
      <c r="E303" s="23" t="str">
        <f>IF(OR('erfüllte Leistungen'!E305=0,'erfüllte Leistungen'!E305="bitte auswählen"),"",'erfüllte Leistungen'!E305)</f>
        <v/>
      </c>
      <c r="F303" s="23" t="str">
        <f>IF(OR('erfüllte Leistungen'!F305=0,'erfüllte Leistungen'!F305="bitte auswählen"),"",'erfüllte Leistungen'!F305)</f>
        <v/>
      </c>
      <c r="G303" s="23" t="str">
        <f>IF(OR('erfüllte Leistungen'!G305=0,'erfüllte Leistungen'!G305="bitte auswählen"),"",'erfüllte Leistungen'!G305)</f>
        <v/>
      </c>
      <c r="H303" s="23" t="str">
        <f>IF(OR('erfüllte Leistungen'!H305=0,'erfüllte Leistungen'!H305="bitte auswählen"),"",'erfüllte Leistungen'!H305)</f>
        <v/>
      </c>
      <c r="I303" s="23" t="str">
        <f>IF(OR('erfüllte Leistungen'!I305=0,'erfüllte Leistungen'!I305="bitte auswählen"),"",'erfüllte Leistungen'!I305)</f>
        <v/>
      </c>
      <c r="J303" s="23" t="str">
        <f>IF(OR('erfüllte Leistungen'!J305=0,'erfüllte Leistungen'!J305="bitte auswählen"),"",'erfüllte Leistungen'!J305)</f>
        <v/>
      </c>
      <c r="K303" s="23" t="str">
        <f>IF(OR('erfüllte Leistungen'!K305=0,'erfüllte Leistungen'!K305="bitte auswählen"),"",'erfüllte Leistungen'!K305)</f>
        <v/>
      </c>
      <c r="L303" s="23" t="str">
        <f>IF(OR('erfüllte Leistungen'!L305=0,'erfüllte Leistungen'!L305="bitte auswählen"),"",'erfüllte Leistungen'!L305)</f>
        <v/>
      </c>
    </row>
    <row r="304" spans="3:12" x14ac:dyDescent="0.25">
      <c r="C304" s="23" t="str">
        <f>IF(OR('erfüllte Leistungen'!C306=0,'erfüllte Leistungen'!C306="bitte auswählen"),"",'erfüllte Leistungen'!C306)</f>
        <v/>
      </c>
      <c r="D304" s="23" t="str">
        <f>IF(OR('erfüllte Leistungen'!D306=0,'erfüllte Leistungen'!D306="bitte auswählen"),"",'erfüllte Leistungen'!D306)</f>
        <v/>
      </c>
      <c r="E304" s="23" t="str">
        <f>IF(OR('erfüllte Leistungen'!E306=0,'erfüllte Leistungen'!E306="bitte auswählen"),"",'erfüllte Leistungen'!E306)</f>
        <v/>
      </c>
      <c r="F304" s="23" t="str">
        <f>IF(OR('erfüllte Leistungen'!F306=0,'erfüllte Leistungen'!F306="bitte auswählen"),"",'erfüllte Leistungen'!F306)</f>
        <v/>
      </c>
      <c r="G304" s="23" t="str">
        <f>IF(OR('erfüllte Leistungen'!G306=0,'erfüllte Leistungen'!G306="bitte auswählen"),"",'erfüllte Leistungen'!G306)</f>
        <v/>
      </c>
      <c r="H304" s="23" t="str">
        <f>IF(OR('erfüllte Leistungen'!H306=0,'erfüllte Leistungen'!H306="bitte auswählen"),"",'erfüllte Leistungen'!H306)</f>
        <v/>
      </c>
      <c r="I304" s="23" t="str">
        <f>IF(OR('erfüllte Leistungen'!I306=0,'erfüllte Leistungen'!I306="bitte auswählen"),"",'erfüllte Leistungen'!I306)</f>
        <v/>
      </c>
      <c r="J304" s="23" t="str">
        <f>IF(OR('erfüllte Leistungen'!J306=0,'erfüllte Leistungen'!J306="bitte auswählen"),"",'erfüllte Leistungen'!J306)</f>
        <v/>
      </c>
      <c r="K304" s="23" t="str">
        <f>IF(OR('erfüllte Leistungen'!K306=0,'erfüllte Leistungen'!K306="bitte auswählen"),"",'erfüllte Leistungen'!K306)</f>
        <v/>
      </c>
      <c r="L304" s="23" t="str">
        <f>IF(OR('erfüllte Leistungen'!L306=0,'erfüllte Leistungen'!L306="bitte auswählen"),"",'erfüllte Leistungen'!L306)</f>
        <v/>
      </c>
    </row>
    <row r="305" spans="3:12" x14ac:dyDescent="0.25">
      <c r="C305" s="23" t="str">
        <f>IF(OR('erfüllte Leistungen'!C307=0,'erfüllte Leistungen'!C307="bitte auswählen"),"",'erfüllte Leistungen'!C307)</f>
        <v/>
      </c>
      <c r="D305" s="23" t="str">
        <f>IF(OR('erfüllte Leistungen'!D307=0,'erfüllte Leistungen'!D307="bitte auswählen"),"",'erfüllte Leistungen'!D307)</f>
        <v/>
      </c>
      <c r="E305" s="23" t="str">
        <f>IF(OR('erfüllte Leistungen'!E307=0,'erfüllte Leistungen'!E307="bitte auswählen"),"",'erfüllte Leistungen'!E307)</f>
        <v/>
      </c>
      <c r="F305" s="23" t="str">
        <f>IF(OR('erfüllte Leistungen'!F307=0,'erfüllte Leistungen'!F307="bitte auswählen"),"",'erfüllte Leistungen'!F307)</f>
        <v/>
      </c>
      <c r="G305" s="23" t="str">
        <f>IF(OR('erfüllte Leistungen'!G307=0,'erfüllte Leistungen'!G307="bitte auswählen"),"",'erfüllte Leistungen'!G307)</f>
        <v/>
      </c>
      <c r="H305" s="23" t="str">
        <f>IF(OR('erfüllte Leistungen'!H307=0,'erfüllte Leistungen'!H307="bitte auswählen"),"",'erfüllte Leistungen'!H307)</f>
        <v/>
      </c>
      <c r="I305" s="23" t="str">
        <f>IF(OR('erfüllte Leistungen'!I307=0,'erfüllte Leistungen'!I307="bitte auswählen"),"",'erfüllte Leistungen'!I307)</f>
        <v/>
      </c>
      <c r="J305" s="23" t="str">
        <f>IF(OR('erfüllte Leistungen'!J307=0,'erfüllte Leistungen'!J307="bitte auswählen"),"",'erfüllte Leistungen'!J307)</f>
        <v/>
      </c>
      <c r="K305" s="23" t="str">
        <f>IF(OR('erfüllte Leistungen'!K307=0,'erfüllte Leistungen'!K307="bitte auswählen"),"",'erfüllte Leistungen'!K307)</f>
        <v/>
      </c>
      <c r="L305" s="23" t="str">
        <f>IF(OR('erfüllte Leistungen'!L307=0,'erfüllte Leistungen'!L307="bitte auswählen"),"",'erfüllte Leistungen'!L307)</f>
        <v/>
      </c>
    </row>
    <row r="306" spans="3:12" x14ac:dyDescent="0.25">
      <c r="C306" s="23" t="str">
        <f>IF(OR('erfüllte Leistungen'!C308=0,'erfüllte Leistungen'!C308="bitte auswählen"),"",'erfüllte Leistungen'!C308)</f>
        <v/>
      </c>
      <c r="D306" s="23" t="str">
        <f>IF(OR('erfüllte Leistungen'!D308=0,'erfüllte Leistungen'!D308="bitte auswählen"),"",'erfüllte Leistungen'!D308)</f>
        <v/>
      </c>
      <c r="E306" s="23" t="str">
        <f>IF(OR('erfüllte Leistungen'!E308=0,'erfüllte Leistungen'!E308="bitte auswählen"),"",'erfüllte Leistungen'!E308)</f>
        <v/>
      </c>
      <c r="F306" s="23" t="str">
        <f>IF(OR('erfüllte Leistungen'!F308=0,'erfüllte Leistungen'!F308="bitte auswählen"),"",'erfüllte Leistungen'!F308)</f>
        <v/>
      </c>
      <c r="G306" s="23" t="str">
        <f>IF(OR('erfüllte Leistungen'!G308=0,'erfüllte Leistungen'!G308="bitte auswählen"),"",'erfüllte Leistungen'!G308)</f>
        <v/>
      </c>
      <c r="H306" s="23" t="str">
        <f>IF(OR('erfüllte Leistungen'!H308=0,'erfüllte Leistungen'!H308="bitte auswählen"),"",'erfüllte Leistungen'!H308)</f>
        <v/>
      </c>
      <c r="I306" s="23" t="str">
        <f>IF(OR('erfüllte Leistungen'!I308=0,'erfüllte Leistungen'!I308="bitte auswählen"),"",'erfüllte Leistungen'!I308)</f>
        <v/>
      </c>
      <c r="J306" s="23" t="str">
        <f>IF(OR('erfüllte Leistungen'!J308=0,'erfüllte Leistungen'!J308="bitte auswählen"),"",'erfüllte Leistungen'!J308)</f>
        <v/>
      </c>
      <c r="K306" s="23" t="str">
        <f>IF(OR('erfüllte Leistungen'!K308=0,'erfüllte Leistungen'!K308="bitte auswählen"),"",'erfüllte Leistungen'!K308)</f>
        <v/>
      </c>
      <c r="L306" s="23" t="str">
        <f>IF(OR('erfüllte Leistungen'!L308=0,'erfüllte Leistungen'!L308="bitte auswählen"),"",'erfüllte Leistungen'!L308)</f>
        <v/>
      </c>
    </row>
    <row r="307" spans="3:12" x14ac:dyDescent="0.25">
      <c r="C307" s="23" t="str">
        <f>IF(OR('erfüllte Leistungen'!C309=0,'erfüllte Leistungen'!C309="bitte auswählen"),"",'erfüllte Leistungen'!C309)</f>
        <v/>
      </c>
      <c r="D307" s="23" t="str">
        <f>IF(OR('erfüllte Leistungen'!D309=0,'erfüllte Leistungen'!D309="bitte auswählen"),"",'erfüllte Leistungen'!D309)</f>
        <v/>
      </c>
      <c r="E307" s="23" t="str">
        <f>IF(OR('erfüllte Leistungen'!E309=0,'erfüllte Leistungen'!E309="bitte auswählen"),"",'erfüllte Leistungen'!E309)</f>
        <v/>
      </c>
      <c r="F307" s="23" t="str">
        <f>IF(OR('erfüllte Leistungen'!F309=0,'erfüllte Leistungen'!F309="bitte auswählen"),"",'erfüllte Leistungen'!F309)</f>
        <v/>
      </c>
      <c r="G307" s="23" t="str">
        <f>IF(OR('erfüllte Leistungen'!G309=0,'erfüllte Leistungen'!G309="bitte auswählen"),"",'erfüllte Leistungen'!G309)</f>
        <v/>
      </c>
      <c r="H307" s="23" t="str">
        <f>IF(OR('erfüllte Leistungen'!H309=0,'erfüllte Leistungen'!H309="bitte auswählen"),"",'erfüllte Leistungen'!H309)</f>
        <v/>
      </c>
      <c r="I307" s="23" t="str">
        <f>IF(OR('erfüllte Leistungen'!I309=0,'erfüllte Leistungen'!I309="bitte auswählen"),"",'erfüllte Leistungen'!I309)</f>
        <v/>
      </c>
      <c r="J307" s="23" t="str">
        <f>IF(OR('erfüllte Leistungen'!J309=0,'erfüllte Leistungen'!J309="bitte auswählen"),"",'erfüllte Leistungen'!J309)</f>
        <v/>
      </c>
      <c r="K307" s="23" t="str">
        <f>IF(OR('erfüllte Leistungen'!K309=0,'erfüllte Leistungen'!K309="bitte auswählen"),"",'erfüllte Leistungen'!K309)</f>
        <v/>
      </c>
      <c r="L307" s="23" t="str">
        <f>IF(OR('erfüllte Leistungen'!L309=0,'erfüllte Leistungen'!L309="bitte auswählen"),"",'erfüllte Leistungen'!L309)</f>
        <v/>
      </c>
    </row>
    <row r="308" spans="3:12" x14ac:dyDescent="0.25">
      <c r="C308" s="23" t="str">
        <f>IF(OR('erfüllte Leistungen'!C310=0,'erfüllte Leistungen'!C310="bitte auswählen"),"",'erfüllte Leistungen'!C310)</f>
        <v/>
      </c>
      <c r="D308" s="23" t="str">
        <f>IF(OR('erfüllte Leistungen'!D310=0,'erfüllte Leistungen'!D310="bitte auswählen"),"",'erfüllte Leistungen'!D310)</f>
        <v/>
      </c>
      <c r="E308" s="23" t="str">
        <f>IF(OR('erfüllte Leistungen'!E310=0,'erfüllte Leistungen'!E310="bitte auswählen"),"",'erfüllte Leistungen'!E310)</f>
        <v/>
      </c>
      <c r="F308" s="23" t="str">
        <f>IF(OR('erfüllte Leistungen'!F310=0,'erfüllte Leistungen'!F310="bitte auswählen"),"",'erfüllte Leistungen'!F310)</f>
        <v/>
      </c>
      <c r="G308" s="23" t="str">
        <f>IF(OR('erfüllte Leistungen'!G310=0,'erfüllte Leistungen'!G310="bitte auswählen"),"",'erfüllte Leistungen'!G310)</f>
        <v/>
      </c>
      <c r="H308" s="23" t="str">
        <f>IF(OR('erfüllte Leistungen'!H310=0,'erfüllte Leistungen'!H310="bitte auswählen"),"",'erfüllte Leistungen'!H310)</f>
        <v/>
      </c>
      <c r="I308" s="23" t="str">
        <f>IF(OR('erfüllte Leistungen'!I310=0,'erfüllte Leistungen'!I310="bitte auswählen"),"",'erfüllte Leistungen'!I310)</f>
        <v/>
      </c>
      <c r="J308" s="23" t="str">
        <f>IF(OR('erfüllte Leistungen'!J310=0,'erfüllte Leistungen'!J310="bitte auswählen"),"",'erfüllte Leistungen'!J310)</f>
        <v/>
      </c>
      <c r="K308" s="23" t="str">
        <f>IF(OR('erfüllte Leistungen'!K310=0,'erfüllte Leistungen'!K310="bitte auswählen"),"",'erfüllte Leistungen'!K310)</f>
        <v/>
      </c>
      <c r="L308" s="23" t="str">
        <f>IF(OR('erfüllte Leistungen'!L310=0,'erfüllte Leistungen'!L310="bitte auswählen"),"",'erfüllte Leistungen'!L310)</f>
        <v/>
      </c>
    </row>
    <row r="309" spans="3:12" x14ac:dyDescent="0.25">
      <c r="C309" s="23" t="str">
        <f>IF(OR('erfüllte Leistungen'!C311=0,'erfüllte Leistungen'!C311="bitte auswählen"),"",'erfüllte Leistungen'!C311)</f>
        <v/>
      </c>
      <c r="D309" s="23" t="str">
        <f>IF(OR('erfüllte Leistungen'!D311=0,'erfüllte Leistungen'!D311="bitte auswählen"),"",'erfüllte Leistungen'!D311)</f>
        <v/>
      </c>
      <c r="E309" s="23" t="str">
        <f>IF(OR('erfüllte Leistungen'!E311=0,'erfüllte Leistungen'!E311="bitte auswählen"),"",'erfüllte Leistungen'!E311)</f>
        <v/>
      </c>
      <c r="F309" s="23" t="str">
        <f>IF(OR('erfüllte Leistungen'!F311=0,'erfüllte Leistungen'!F311="bitte auswählen"),"",'erfüllte Leistungen'!F311)</f>
        <v/>
      </c>
      <c r="G309" s="23" t="str">
        <f>IF(OR('erfüllte Leistungen'!G311=0,'erfüllte Leistungen'!G311="bitte auswählen"),"",'erfüllte Leistungen'!G311)</f>
        <v/>
      </c>
      <c r="H309" s="23" t="str">
        <f>IF(OR('erfüllte Leistungen'!H311=0,'erfüllte Leistungen'!H311="bitte auswählen"),"",'erfüllte Leistungen'!H311)</f>
        <v/>
      </c>
      <c r="I309" s="23" t="str">
        <f>IF(OR('erfüllte Leistungen'!I311=0,'erfüllte Leistungen'!I311="bitte auswählen"),"",'erfüllte Leistungen'!I311)</f>
        <v/>
      </c>
      <c r="J309" s="23" t="str">
        <f>IF(OR('erfüllte Leistungen'!J311=0,'erfüllte Leistungen'!J311="bitte auswählen"),"",'erfüllte Leistungen'!J311)</f>
        <v/>
      </c>
      <c r="K309" s="23" t="str">
        <f>IF(OR('erfüllte Leistungen'!K311=0,'erfüllte Leistungen'!K311="bitte auswählen"),"",'erfüllte Leistungen'!K311)</f>
        <v/>
      </c>
      <c r="L309" s="23" t="str">
        <f>IF(OR('erfüllte Leistungen'!L311=0,'erfüllte Leistungen'!L311="bitte auswählen"),"",'erfüllte Leistungen'!L311)</f>
        <v/>
      </c>
    </row>
    <row r="310" spans="3:12" x14ac:dyDescent="0.25">
      <c r="C310" s="23" t="str">
        <f>IF(OR('erfüllte Leistungen'!C312=0,'erfüllte Leistungen'!C312="bitte auswählen"),"",'erfüllte Leistungen'!C312)</f>
        <v/>
      </c>
      <c r="D310" s="23" t="str">
        <f>IF(OR('erfüllte Leistungen'!D312=0,'erfüllte Leistungen'!D312="bitte auswählen"),"",'erfüllte Leistungen'!D312)</f>
        <v/>
      </c>
      <c r="E310" s="23" t="str">
        <f>IF(OR('erfüllte Leistungen'!E312=0,'erfüllte Leistungen'!E312="bitte auswählen"),"",'erfüllte Leistungen'!E312)</f>
        <v/>
      </c>
      <c r="F310" s="23" t="str">
        <f>IF(OR('erfüllte Leistungen'!F312=0,'erfüllte Leistungen'!F312="bitte auswählen"),"",'erfüllte Leistungen'!F312)</f>
        <v/>
      </c>
      <c r="G310" s="23" t="str">
        <f>IF(OR('erfüllte Leistungen'!G312=0,'erfüllte Leistungen'!G312="bitte auswählen"),"",'erfüllte Leistungen'!G312)</f>
        <v/>
      </c>
      <c r="H310" s="23" t="str">
        <f>IF(OR('erfüllte Leistungen'!H312=0,'erfüllte Leistungen'!H312="bitte auswählen"),"",'erfüllte Leistungen'!H312)</f>
        <v/>
      </c>
      <c r="I310" s="23" t="str">
        <f>IF(OR('erfüllte Leistungen'!I312=0,'erfüllte Leistungen'!I312="bitte auswählen"),"",'erfüllte Leistungen'!I312)</f>
        <v/>
      </c>
      <c r="J310" s="23" t="str">
        <f>IF(OR('erfüllte Leistungen'!J312=0,'erfüllte Leistungen'!J312="bitte auswählen"),"",'erfüllte Leistungen'!J312)</f>
        <v/>
      </c>
      <c r="K310" s="23" t="str">
        <f>IF(OR('erfüllte Leistungen'!K312=0,'erfüllte Leistungen'!K312="bitte auswählen"),"",'erfüllte Leistungen'!K312)</f>
        <v/>
      </c>
      <c r="L310" s="23" t="str">
        <f>IF(OR('erfüllte Leistungen'!L312=0,'erfüllte Leistungen'!L312="bitte auswählen"),"",'erfüllte Leistungen'!L312)</f>
        <v/>
      </c>
    </row>
    <row r="311" spans="3:12" x14ac:dyDescent="0.25">
      <c r="C311" s="23" t="str">
        <f>IF(OR('erfüllte Leistungen'!C313=0,'erfüllte Leistungen'!C313="bitte auswählen"),"",'erfüllte Leistungen'!C313)</f>
        <v/>
      </c>
      <c r="D311" s="23" t="str">
        <f>IF(OR('erfüllte Leistungen'!D313=0,'erfüllte Leistungen'!D313="bitte auswählen"),"",'erfüllte Leistungen'!D313)</f>
        <v/>
      </c>
      <c r="E311" s="23" t="str">
        <f>IF(OR('erfüllte Leistungen'!E313=0,'erfüllte Leistungen'!E313="bitte auswählen"),"",'erfüllte Leistungen'!E313)</f>
        <v/>
      </c>
      <c r="F311" s="23" t="str">
        <f>IF(OR('erfüllte Leistungen'!F313=0,'erfüllte Leistungen'!F313="bitte auswählen"),"",'erfüllte Leistungen'!F313)</f>
        <v/>
      </c>
      <c r="G311" s="23" t="str">
        <f>IF(OR('erfüllte Leistungen'!G313=0,'erfüllte Leistungen'!G313="bitte auswählen"),"",'erfüllte Leistungen'!G313)</f>
        <v/>
      </c>
      <c r="H311" s="23" t="str">
        <f>IF(OR('erfüllte Leistungen'!H313=0,'erfüllte Leistungen'!H313="bitte auswählen"),"",'erfüllte Leistungen'!H313)</f>
        <v/>
      </c>
      <c r="I311" s="23" t="str">
        <f>IF(OR('erfüllte Leistungen'!I313=0,'erfüllte Leistungen'!I313="bitte auswählen"),"",'erfüllte Leistungen'!I313)</f>
        <v/>
      </c>
      <c r="J311" s="23" t="str">
        <f>IF(OR('erfüllte Leistungen'!J313=0,'erfüllte Leistungen'!J313="bitte auswählen"),"",'erfüllte Leistungen'!J313)</f>
        <v/>
      </c>
      <c r="K311" s="23" t="str">
        <f>IF(OR('erfüllte Leistungen'!K313=0,'erfüllte Leistungen'!K313="bitte auswählen"),"",'erfüllte Leistungen'!K313)</f>
        <v/>
      </c>
      <c r="L311" s="23" t="str">
        <f>IF(OR('erfüllte Leistungen'!L313=0,'erfüllte Leistungen'!L313="bitte auswählen"),"",'erfüllte Leistungen'!L313)</f>
        <v/>
      </c>
    </row>
    <row r="312" spans="3:12" x14ac:dyDescent="0.25">
      <c r="C312" s="23" t="str">
        <f>IF(OR('erfüllte Leistungen'!C314=0,'erfüllte Leistungen'!C314="bitte auswählen"),"",'erfüllte Leistungen'!C314)</f>
        <v/>
      </c>
      <c r="D312" s="23" t="str">
        <f>IF(OR('erfüllte Leistungen'!D314=0,'erfüllte Leistungen'!D314="bitte auswählen"),"",'erfüllte Leistungen'!D314)</f>
        <v/>
      </c>
      <c r="E312" s="23" t="str">
        <f>IF(OR('erfüllte Leistungen'!E314=0,'erfüllte Leistungen'!E314="bitte auswählen"),"",'erfüllte Leistungen'!E314)</f>
        <v/>
      </c>
      <c r="F312" s="23" t="str">
        <f>IF(OR('erfüllte Leistungen'!F314=0,'erfüllte Leistungen'!F314="bitte auswählen"),"",'erfüllte Leistungen'!F314)</f>
        <v/>
      </c>
      <c r="G312" s="23" t="str">
        <f>IF(OR('erfüllte Leistungen'!G314=0,'erfüllte Leistungen'!G314="bitte auswählen"),"",'erfüllte Leistungen'!G314)</f>
        <v/>
      </c>
      <c r="H312" s="23" t="str">
        <f>IF(OR('erfüllte Leistungen'!H314=0,'erfüllte Leistungen'!H314="bitte auswählen"),"",'erfüllte Leistungen'!H314)</f>
        <v/>
      </c>
      <c r="I312" s="23" t="str">
        <f>IF(OR('erfüllte Leistungen'!I314=0,'erfüllte Leistungen'!I314="bitte auswählen"),"",'erfüllte Leistungen'!I314)</f>
        <v/>
      </c>
      <c r="J312" s="23" t="str">
        <f>IF(OR('erfüllte Leistungen'!J314=0,'erfüllte Leistungen'!J314="bitte auswählen"),"",'erfüllte Leistungen'!J314)</f>
        <v/>
      </c>
      <c r="K312" s="23" t="str">
        <f>IF(OR('erfüllte Leistungen'!K314=0,'erfüllte Leistungen'!K314="bitte auswählen"),"",'erfüllte Leistungen'!K314)</f>
        <v/>
      </c>
      <c r="L312" s="23" t="str">
        <f>IF(OR('erfüllte Leistungen'!L314=0,'erfüllte Leistungen'!L314="bitte auswählen"),"",'erfüllte Leistungen'!L314)</f>
        <v/>
      </c>
    </row>
    <row r="313" spans="3:12" x14ac:dyDescent="0.25">
      <c r="C313" s="23" t="str">
        <f>IF(OR('erfüllte Leistungen'!C315=0,'erfüllte Leistungen'!C315="bitte auswählen"),"",'erfüllte Leistungen'!C315)</f>
        <v/>
      </c>
      <c r="D313" s="23" t="str">
        <f>IF(OR('erfüllte Leistungen'!D315=0,'erfüllte Leistungen'!D315="bitte auswählen"),"",'erfüllte Leistungen'!D315)</f>
        <v/>
      </c>
      <c r="E313" s="23" t="str">
        <f>IF(OR('erfüllte Leistungen'!E315=0,'erfüllte Leistungen'!E315="bitte auswählen"),"",'erfüllte Leistungen'!E315)</f>
        <v/>
      </c>
      <c r="F313" s="23" t="str">
        <f>IF(OR('erfüllte Leistungen'!F315=0,'erfüllte Leistungen'!F315="bitte auswählen"),"",'erfüllte Leistungen'!F315)</f>
        <v/>
      </c>
      <c r="G313" s="23" t="str">
        <f>IF(OR('erfüllte Leistungen'!G315=0,'erfüllte Leistungen'!G315="bitte auswählen"),"",'erfüllte Leistungen'!G315)</f>
        <v/>
      </c>
      <c r="H313" s="23" t="str">
        <f>IF(OR('erfüllte Leistungen'!H315=0,'erfüllte Leistungen'!H315="bitte auswählen"),"",'erfüllte Leistungen'!H315)</f>
        <v/>
      </c>
      <c r="I313" s="23" t="str">
        <f>IF(OR('erfüllte Leistungen'!I315=0,'erfüllte Leistungen'!I315="bitte auswählen"),"",'erfüllte Leistungen'!I315)</f>
        <v/>
      </c>
      <c r="J313" s="23" t="str">
        <f>IF(OR('erfüllte Leistungen'!J315=0,'erfüllte Leistungen'!J315="bitte auswählen"),"",'erfüllte Leistungen'!J315)</f>
        <v/>
      </c>
      <c r="K313" s="23" t="str">
        <f>IF(OR('erfüllte Leistungen'!K315=0,'erfüllte Leistungen'!K315="bitte auswählen"),"",'erfüllte Leistungen'!K315)</f>
        <v/>
      </c>
      <c r="L313" s="23" t="str">
        <f>IF(OR('erfüllte Leistungen'!L315=0,'erfüllte Leistungen'!L315="bitte auswählen"),"",'erfüllte Leistungen'!L315)</f>
        <v/>
      </c>
    </row>
    <row r="314" spans="3:12" x14ac:dyDescent="0.25">
      <c r="C314" s="23" t="str">
        <f>IF(OR('erfüllte Leistungen'!C316=0,'erfüllte Leistungen'!C316="bitte auswählen"),"",'erfüllte Leistungen'!C316)</f>
        <v/>
      </c>
      <c r="D314" s="23" t="str">
        <f>IF(OR('erfüllte Leistungen'!D316=0,'erfüllte Leistungen'!D316="bitte auswählen"),"",'erfüllte Leistungen'!D316)</f>
        <v/>
      </c>
      <c r="E314" s="23" t="str">
        <f>IF(OR('erfüllte Leistungen'!E316=0,'erfüllte Leistungen'!E316="bitte auswählen"),"",'erfüllte Leistungen'!E316)</f>
        <v/>
      </c>
      <c r="F314" s="23" t="str">
        <f>IF(OR('erfüllte Leistungen'!F316=0,'erfüllte Leistungen'!F316="bitte auswählen"),"",'erfüllte Leistungen'!F316)</f>
        <v/>
      </c>
      <c r="G314" s="23" t="str">
        <f>IF(OR('erfüllte Leistungen'!G316=0,'erfüllte Leistungen'!G316="bitte auswählen"),"",'erfüllte Leistungen'!G316)</f>
        <v/>
      </c>
      <c r="H314" s="23" t="str">
        <f>IF(OR('erfüllte Leistungen'!H316=0,'erfüllte Leistungen'!H316="bitte auswählen"),"",'erfüllte Leistungen'!H316)</f>
        <v/>
      </c>
      <c r="I314" s="23" t="str">
        <f>IF(OR('erfüllte Leistungen'!I316=0,'erfüllte Leistungen'!I316="bitte auswählen"),"",'erfüllte Leistungen'!I316)</f>
        <v/>
      </c>
      <c r="J314" s="23" t="str">
        <f>IF(OR('erfüllte Leistungen'!J316=0,'erfüllte Leistungen'!J316="bitte auswählen"),"",'erfüllte Leistungen'!J316)</f>
        <v/>
      </c>
      <c r="K314" s="23" t="str">
        <f>IF(OR('erfüllte Leistungen'!K316=0,'erfüllte Leistungen'!K316="bitte auswählen"),"",'erfüllte Leistungen'!K316)</f>
        <v/>
      </c>
      <c r="L314" s="23" t="str">
        <f>IF(OR('erfüllte Leistungen'!L316=0,'erfüllte Leistungen'!L316="bitte auswählen"),"",'erfüllte Leistungen'!L316)</f>
        <v/>
      </c>
    </row>
    <row r="315" spans="3:12" x14ac:dyDescent="0.25">
      <c r="C315" s="23" t="str">
        <f>IF(OR('erfüllte Leistungen'!C317=0,'erfüllte Leistungen'!C317="bitte auswählen"),"",'erfüllte Leistungen'!C317)</f>
        <v/>
      </c>
      <c r="D315" s="23" t="str">
        <f>IF(OR('erfüllte Leistungen'!D317=0,'erfüllte Leistungen'!D317="bitte auswählen"),"",'erfüllte Leistungen'!D317)</f>
        <v/>
      </c>
      <c r="E315" s="23" t="str">
        <f>IF(OR('erfüllte Leistungen'!E317=0,'erfüllte Leistungen'!E317="bitte auswählen"),"",'erfüllte Leistungen'!E317)</f>
        <v/>
      </c>
      <c r="F315" s="23" t="str">
        <f>IF(OR('erfüllte Leistungen'!F317=0,'erfüllte Leistungen'!F317="bitte auswählen"),"",'erfüllte Leistungen'!F317)</f>
        <v/>
      </c>
      <c r="G315" s="23" t="str">
        <f>IF(OR('erfüllte Leistungen'!G317=0,'erfüllte Leistungen'!G317="bitte auswählen"),"",'erfüllte Leistungen'!G317)</f>
        <v/>
      </c>
      <c r="H315" s="23" t="str">
        <f>IF(OR('erfüllte Leistungen'!H317=0,'erfüllte Leistungen'!H317="bitte auswählen"),"",'erfüllte Leistungen'!H317)</f>
        <v/>
      </c>
      <c r="I315" s="23" t="str">
        <f>IF(OR('erfüllte Leistungen'!I317=0,'erfüllte Leistungen'!I317="bitte auswählen"),"",'erfüllte Leistungen'!I317)</f>
        <v/>
      </c>
      <c r="J315" s="23" t="str">
        <f>IF(OR('erfüllte Leistungen'!J317=0,'erfüllte Leistungen'!J317="bitte auswählen"),"",'erfüllte Leistungen'!J317)</f>
        <v/>
      </c>
      <c r="K315" s="23" t="str">
        <f>IF(OR('erfüllte Leistungen'!K317=0,'erfüllte Leistungen'!K317="bitte auswählen"),"",'erfüllte Leistungen'!K317)</f>
        <v/>
      </c>
      <c r="L315" s="23" t="str">
        <f>IF(OR('erfüllte Leistungen'!L317=0,'erfüllte Leistungen'!L317="bitte auswählen"),"",'erfüllte Leistungen'!L317)</f>
        <v/>
      </c>
    </row>
    <row r="316" spans="3:12" x14ac:dyDescent="0.25">
      <c r="C316" s="23" t="str">
        <f>IF(OR('erfüllte Leistungen'!C318=0,'erfüllte Leistungen'!C318="bitte auswählen"),"",'erfüllte Leistungen'!C318)</f>
        <v/>
      </c>
      <c r="D316" s="23" t="str">
        <f>IF(OR('erfüllte Leistungen'!D318=0,'erfüllte Leistungen'!D318="bitte auswählen"),"",'erfüllte Leistungen'!D318)</f>
        <v/>
      </c>
      <c r="E316" s="23" t="str">
        <f>IF(OR('erfüllte Leistungen'!E318=0,'erfüllte Leistungen'!E318="bitte auswählen"),"",'erfüllte Leistungen'!E318)</f>
        <v/>
      </c>
      <c r="F316" s="23" t="str">
        <f>IF(OR('erfüllte Leistungen'!F318=0,'erfüllte Leistungen'!F318="bitte auswählen"),"",'erfüllte Leistungen'!F318)</f>
        <v/>
      </c>
      <c r="G316" s="23" t="str">
        <f>IF(OR('erfüllte Leistungen'!G318=0,'erfüllte Leistungen'!G318="bitte auswählen"),"",'erfüllte Leistungen'!G318)</f>
        <v/>
      </c>
      <c r="H316" s="23" t="str">
        <f>IF(OR('erfüllte Leistungen'!H318=0,'erfüllte Leistungen'!H318="bitte auswählen"),"",'erfüllte Leistungen'!H318)</f>
        <v/>
      </c>
      <c r="I316" s="23" t="str">
        <f>IF(OR('erfüllte Leistungen'!I318=0,'erfüllte Leistungen'!I318="bitte auswählen"),"",'erfüllte Leistungen'!I318)</f>
        <v/>
      </c>
      <c r="J316" s="23" t="str">
        <f>IF(OR('erfüllte Leistungen'!J318=0,'erfüllte Leistungen'!J318="bitte auswählen"),"",'erfüllte Leistungen'!J318)</f>
        <v/>
      </c>
      <c r="K316" s="23" t="str">
        <f>IF(OR('erfüllte Leistungen'!K318=0,'erfüllte Leistungen'!K318="bitte auswählen"),"",'erfüllte Leistungen'!K318)</f>
        <v/>
      </c>
      <c r="L316" s="23" t="str">
        <f>IF(OR('erfüllte Leistungen'!L318=0,'erfüllte Leistungen'!L318="bitte auswählen"),"",'erfüllte Leistungen'!L318)</f>
        <v/>
      </c>
    </row>
    <row r="317" spans="3:12" x14ac:dyDescent="0.25">
      <c r="C317" s="23" t="str">
        <f>IF(OR('erfüllte Leistungen'!C319=0,'erfüllte Leistungen'!C319="bitte auswählen"),"",'erfüllte Leistungen'!C319)</f>
        <v/>
      </c>
      <c r="D317" s="23" t="str">
        <f>IF(OR('erfüllte Leistungen'!D319=0,'erfüllte Leistungen'!D319="bitte auswählen"),"",'erfüllte Leistungen'!D319)</f>
        <v/>
      </c>
      <c r="E317" s="23" t="str">
        <f>IF(OR('erfüllte Leistungen'!E319=0,'erfüllte Leistungen'!E319="bitte auswählen"),"",'erfüllte Leistungen'!E319)</f>
        <v/>
      </c>
      <c r="F317" s="23" t="str">
        <f>IF(OR('erfüllte Leistungen'!F319=0,'erfüllte Leistungen'!F319="bitte auswählen"),"",'erfüllte Leistungen'!F319)</f>
        <v/>
      </c>
      <c r="G317" s="23" t="str">
        <f>IF(OR('erfüllte Leistungen'!G319=0,'erfüllte Leistungen'!G319="bitte auswählen"),"",'erfüllte Leistungen'!G319)</f>
        <v/>
      </c>
      <c r="H317" s="23" t="str">
        <f>IF(OR('erfüllte Leistungen'!H319=0,'erfüllte Leistungen'!H319="bitte auswählen"),"",'erfüllte Leistungen'!H319)</f>
        <v/>
      </c>
      <c r="I317" s="23" t="str">
        <f>IF(OR('erfüllte Leistungen'!I319=0,'erfüllte Leistungen'!I319="bitte auswählen"),"",'erfüllte Leistungen'!I319)</f>
        <v/>
      </c>
      <c r="J317" s="23" t="str">
        <f>IF(OR('erfüllte Leistungen'!J319=0,'erfüllte Leistungen'!J319="bitte auswählen"),"",'erfüllte Leistungen'!J319)</f>
        <v/>
      </c>
      <c r="K317" s="23" t="str">
        <f>IF(OR('erfüllte Leistungen'!K319=0,'erfüllte Leistungen'!K319="bitte auswählen"),"",'erfüllte Leistungen'!K319)</f>
        <v/>
      </c>
      <c r="L317" s="23" t="str">
        <f>IF(OR('erfüllte Leistungen'!L319=0,'erfüllte Leistungen'!L319="bitte auswählen"),"",'erfüllte Leistungen'!L319)</f>
        <v/>
      </c>
    </row>
    <row r="318" spans="3:12" x14ac:dyDescent="0.25">
      <c r="C318" s="23" t="str">
        <f>IF(OR('erfüllte Leistungen'!C320=0,'erfüllte Leistungen'!C320="bitte auswählen"),"",'erfüllte Leistungen'!C320)</f>
        <v/>
      </c>
      <c r="D318" s="23" t="str">
        <f>IF(OR('erfüllte Leistungen'!D320=0,'erfüllte Leistungen'!D320="bitte auswählen"),"",'erfüllte Leistungen'!D320)</f>
        <v/>
      </c>
      <c r="E318" s="23" t="str">
        <f>IF(OR('erfüllte Leistungen'!E320=0,'erfüllte Leistungen'!E320="bitte auswählen"),"",'erfüllte Leistungen'!E320)</f>
        <v/>
      </c>
      <c r="F318" s="23" t="str">
        <f>IF(OR('erfüllte Leistungen'!F320=0,'erfüllte Leistungen'!F320="bitte auswählen"),"",'erfüllte Leistungen'!F320)</f>
        <v/>
      </c>
      <c r="G318" s="23" t="str">
        <f>IF(OR('erfüllte Leistungen'!G320=0,'erfüllte Leistungen'!G320="bitte auswählen"),"",'erfüllte Leistungen'!G320)</f>
        <v/>
      </c>
      <c r="H318" s="23" t="str">
        <f>IF(OR('erfüllte Leistungen'!H320=0,'erfüllte Leistungen'!H320="bitte auswählen"),"",'erfüllte Leistungen'!H320)</f>
        <v/>
      </c>
      <c r="I318" s="23" t="str">
        <f>IF(OR('erfüllte Leistungen'!I320=0,'erfüllte Leistungen'!I320="bitte auswählen"),"",'erfüllte Leistungen'!I320)</f>
        <v/>
      </c>
      <c r="J318" s="23" t="str">
        <f>IF(OR('erfüllte Leistungen'!J320=0,'erfüllte Leistungen'!J320="bitte auswählen"),"",'erfüllte Leistungen'!J320)</f>
        <v/>
      </c>
      <c r="K318" s="23" t="str">
        <f>IF(OR('erfüllte Leistungen'!K320=0,'erfüllte Leistungen'!K320="bitte auswählen"),"",'erfüllte Leistungen'!K320)</f>
        <v/>
      </c>
      <c r="L318" s="23" t="str">
        <f>IF(OR('erfüllte Leistungen'!L320=0,'erfüllte Leistungen'!L320="bitte auswählen"),"",'erfüllte Leistungen'!L320)</f>
        <v/>
      </c>
    </row>
    <row r="319" spans="3:12" x14ac:dyDescent="0.25">
      <c r="C319" s="23" t="str">
        <f>IF(OR('erfüllte Leistungen'!C321=0,'erfüllte Leistungen'!C321="bitte auswählen"),"",'erfüllte Leistungen'!C321)</f>
        <v/>
      </c>
      <c r="D319" s="23" t="str">
        <f>IF(OR('erfüllte Leistungen'!D321=0,'erfüllte Leistungen'!D321="bitte auswählen"),"",'erfüllte Leistungen'!D321)</f>
        <v/>
      </c>
      <c r="E319" s="23" t="str">
        <f>IF(OR('erfüllte Leistungen'!E321=0,'erfüllte Leistungen'!E321="bitte auswählen"),"",'erfüllte Leistungen'!E321)</f>
        <v/>
      </c>
      <c r="F319" s="23" t="str">
        <f>IF(OR('erfüllte Leistungen'!F321=0,'erfüllte Leistungen'!F321="bitte auswählen"),"",'erfüllte Leistungen'!F321)</f>
        <v/>
      </c>
      <c r="G319" s="23" t="str">
        <f>IF(OR('erfüllte Leistungen'!G321=0,'erfüllte Leistungen'!G321="bitte auswählen"),"",'erfüllte Leistungen'!G321)</f>
        <v/>
      </c>
      <c r="H319" s="23" t="str">
        <f>IF(OR('erfüllte Leistungen'!H321=0,'erfüllte Leistungen'!H321="bitte auswählen"),"",'erfüllte Leistungen'!H321)</f>
        <v/>
      </c>
      <c r="I319" s="23" t="str">
        <f>IF(OR('erfüllte Leistungen'!I321=0,'erfüllte Leistungen'!I321="bitte auswählen"),"",'erfüllte Leistungen'!I321)</f>
        <v/>
      </c>
      <c r="J319" s="23" t="str">
        <f>IF(OR('erfüllte Leistungen'!J321=0,'erfüllte Leistungen'!J321="bitte auswählen"),"",'erfüllte Leistungen'!J321)</f>
        <v/>
      </c>
      <c r="K319" s="23" t="str">
        <f>IF(OR('erfüllte Leistungen'!K321=0,'erfüllte Leistungen'!K321="bitte auswählen"),"",'erfüllte Leistungen'!K321)</f>
        <v/>
      </c>
      <c r="L319" s="23" t="str">
        <f>IF(OR('erfüllte Leistungen'!L321=0,'erfüllte Leistungen'!L321="bitte auswählen"),"",'erfüllte Leistungen'!L321)</f>
        <v/>
      </c>
    </row>
    <row r="320" spans="3:12" x14ac:dyDescent="0.25">
      <c r="C320" s="23" t="str">
        <f>IF(OR('erfüllte Leistungen'!C322=0,'erfüllte Leistungen'!C322="bitte auswählen"),"",'erfüllte Leistungen'!C322)</f>
        <v/>
      </c>
      <c r="D320" s="23" t="str">
        <f>IF(OR('erfüllte Leistungen'!D322=0,'erfüllte Leistungen'!D322="bitte auswählen"),"",'erfüllte Leistungen'!D322)</f>
        <v/>
      </c>
      <c r="E320" s="23" t="str">
        <f>IF(OR('erfüllte Leistungen'!E322=0,'erfüllte Leistungen'!E322="bitte auswählen"),"",'erfüllte Leistungen'!E322)</f>
        <v/>
      </c>
      <c r="F320" s="23" t="str">
        <f>IF(OR('erfüllte Leistungen'!F322=0,'erfüllte Leistungen'!F322="bitte auswählen"),"",'erfüllte Leistungen'!F322)</f>
        <v/>
      </c>
      <c r="G320" s="23" t="str">
        <f>IF(OR('erfüllte Leistungen'!G322=0,'erfüllte Leistungen'!G322="bitte auswählen"),"",'erfüllte Leistungen'!G322)</f>
        <v/>
      </c>
      <c r="H320" s="23" t="str">
        <f>IF(OR('erfüllte Leistungen'!H322=0,'erfüllte Leistungen'!H322="bitte auswählen"),"",'erfüllte Leistungen'!H322)</f>
        <v/>
      </c>
      <c r="I320" s="23" t="str">
        <f>IF(OR('erfüllte Leistungen'!I322=0,'erfüllte Leistungen'!I322="bitte auswählen"),"",'erfüllte Leistungen'!I322)</f>
        <v/>
      </c>
      <c r="J320" s="23" t="str">
        <f>IF(OR('erfüllte Leistungen'!J322=0,'erfüllte Leistungen'!J322="bitte auswählen"),"",'erfüllte Leistungen'!J322)</f>
        <v/>
      </c>
      <c r="K320" s="23" t="str">
        <f>IF(OR('erfüllte Leistungen'!K322=0,'erfüllte Leistungen'!K322="bitte auswählen"),"",'erfüllte Leistungen'!K322)</f>
        <v/>
      </c>
      <c r="L320" s="23" t="str">
        <f>IF(OR('erfüllte Leistungen'!L322=0,'erfüllte Leistungen'!L322="bitte auswählen"),"",'erfüllte Leistungen'!L322)</f>
        <v/>
      </c>
    </row>
    <row r="321" spans="3:12" x14ac:dyDescent="0.25">
      <c r="C321" s="23" t="str">
        <f>IF(OR('erfüllte Leistungen'!C323=0,'erfüllte Leistungen'!C323="bitte auswählen"),"",'erfüllte Leistungen'!C323)</f>
        <v/>
      </c>
      <c r="D321" s="23" t="str">
        <f>IF(OR('erfüllte Leistungen'!D323=0,'erfüllte Leistungen'!D323="bitte auswählen"),"",'erfüllte Leistungen'!D323)</f>
        <v/>
      </c>
      <c r="E321" s="23" t="str">
        <f>IF(OR('erfüllte Leistungen'!E323=0,'erfüllte Leistungen'!E323="bitte auswählen"),"",'erfüllte Leistungen'!E323)</f>
        <v/>
      </c>
      <c r="F321" s="23" t="str">
        <f>IF(OR('erfüllte Leistungen'!F323=0,'erfüllte Leistungen'!F323="bitte auswählen"),"",'erfüllte Leistungen'!F323)</f>
        <v/>
      </c>
      <c r="G321" s="23" t="str">
        <f>IF(OR('erfüllte Leistungen'!G323=0,'erfüllte Leistungen'!G323="bitte auswählen"),"",'erfüllte Leistungen'!G323)</f>
        <v/>
      </c>
      <c r="H321" s="23" t="str">
        <f>IF(OR('erfüllte Leistungen'!H323=0,'erfüllte Leistungen'!H323="bitte auswählen"),"",'erfüllte Leistungen'!H323)</f>
        <v/>
      </c>
      <c r="I321" s="23" t="str">
        <f>IF(OR('erfüllte Leistungen'!I323=0,'erfüllte Leistungen'!I323="bitte auswählen"),"",'erfüllte Leistungen'!I323)</f>
        <v/>
      </c>
      <c r="J321" s="23" t="str">
        <f>IF(OR('erfüllte Leistungen'!J323=0,'erfüllte Leistungen'!J323="bitte auswählen"),"",'erfüllte Leistungen'!J323)</f>
        <v/>
      </c>
      <c r="K321" s="23" t="str">
        <f>IF(OR('erfüllte Leistungen'!K323=0,'erfüllte Leistungen'!K323="bitte auswählen"),"",'erfüllte Leistungen'!K323)</f>
        <v/>
      </c>
      <c r="L321" s="23" t="str">
        <f>IF(OR('erfüllte Leistungen'!L323=0,'erfüllte Leistungen'!L323="bitte auswählen"),"",'erfüllte Leistungen'!L323)</f>
        <v/>
      </c>
    </row>
    <row r="322" spans="3:12" x14ac:dyDescent="0.25">
      <c r="C322" s="23" t="str">
        <f>IF(OR('erfüllte Leistungen'!C324=0,'erfüllte Leistungen'!C324="bitte auswählen"),"",'erfüllte Leistungen'!C324)</f>
        <v/>
      </c>
      <c r="D322" s="23" t="str">
        <f>IF(OR('erfüllte Leistungen'!D324=0,'erfüllte Leistungen'!D324="bitte auswählen"),"",'erfüllte Leistungen'!D324)</f>
        <v/>
      </c>
      <c r="E322" s="23" t="str">
        <f>IF(OR('erfüllte Leistungen'!E324=0,'erfüllte Leistungen'!E324="bitte auswählen"),"",'erfüllte Leistungen'!E324)</f>
        <v/>
      </c>
      <c r="F322" s="23" t="str">
        <f>IF(OR('erfüllte Leistungen'!F324=0,'erfüllte Leistungen'!F324="bitte auswählen"),"",'erfüllte Leistungen'!F324)</f>
        <v/>
      </c>
      <c r="G322" s="23" t="str">
        <f>IF(OR('erfüllte Leistungen'!G324=0,'erfüllte Leistungen'!G324="bitte auswählen"),"",'erfüllte Leistungen'!G324)</f>
        <v/>
      </c>
      <c r="H322" s="23" t="str">
        <f>IF(OR('erfüllte Leistungen'!H324=0,'erfüllte Leistungen'!H324="bitte auswählen"),"",'erfüllte Leistungen'!H324)</f>
        <v/>
      </c>
      <c r="I322" s="23" t="str">
        <f>IF(OR('erfüllte Leistungen'!I324=0,'erfüllte Leistungen'!I324="bitte auswählen"),"",'erfüllte Leistungen'!I324)</f>
        <v/>
      </c>
      <c r="J322" s="23" t="str">
        <f>IF(OR('erfüllte Leistungen'!J324=0,'erfüllte Leistungen'!J324="bitte auswählen"),"",'erfüllte Leistungen'!J324)</f>
        <v/>
      </c>
      <c r="K322" s="23" t="str">
        <f>IF(OR('erfüllte Leistungen'!K324=0,'erfüllte Leistungen'!K324="bitte auswählen"),"",'erfüllte Leistungen'!K324)</f>
        <v/>
      </c>
      <c r="L322" s="23" t="str">
        <f>IF(OR('erfüllte Leistungen'!L324=0,'erfüllte Leistungen'!L324="bitte auswählen"),"",'erfüllte Leistungen'!L324)</f>
        <v/>
      </c>
    </row>
  </sheetData>
  <mergeCells count="3">
    <mergeCell ref="J3:L3"/>
    <mergeCell ref="C3:F3"/>
    <mergeCell ref="G3:I3"/>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c 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7 J Q S q w A A A D 2 A A A A E g A A A E N v b m Z p Z y 9 Q Y W N r Y W d l L n h t b I S P s Q 6 C M B i E d x P f g X S n L X W S / J R B 3 S Q x M T G u D T T Q A K 2 h x f J u D j 6 S r y B E U T f H u / u S u 3 v c 7 p A O b R N c Z W e V 0 Q m K M E W B d U I X o j F a J k g b l P L l A g 4 i r 0 U p g 5 H W N h 5 s k a D K u U t M i P c e + x U 2 X U k Y p R E 5 Z / t j X s l W o A + s / s O h 0 l N t L h G H 0 2 s N Z 3 g d Y U Y Z p k B m D z K l v z k b 9 0 7 p j w m b v n F 9 J 3 k h w + 0 O y C y B v C / w J w A A A P / / A w B Q S w M E F A A C A A g A A A A h A L x M q 7 D H A Q A A 1 Q U A A B M A A A B G b 3 J t d W x h c y 9 T Z W N 0 a W 9 u M S 5 t z F N N a 9 t A E L 0 b / B + W 9 U U q q r C 2 J e k H O i R O 2 x g S c J F L D p Y J a 2 l k i a 5 2 z e 4 I U o z / T X 5 D T r n 5 j 3 U l 2 S 6 J H Z q W U q K L 4 M 3 M 2 7 d v 3 x h I s F C S R O 0 / + N j t d D s m 5 x p S 0 q N j P h P Q D 9 4 T Z 8 T n Q I I j l 5 K Q C M B u h 9 j v a w V C g E V G a e Y 3 v c b 5 X A j w B 0 o i S D Q O H X y I v x n Q J j 4 F L S 1 t G p + B + Y 5 q E Z / o G R Q Y X 6 q 0 E j m X 6 a x K 8 u t T n u Q g l L 5 m / e D Y X 6 Q Z d T 0 y G Z Y L A a U l 5 L X G k A Y + o 1 P X a 0 X s N I Y b P c v J M A 1 3 0 u l 0 N T n j y K e b 9 h 4 9 X 9 / l o M k c D F Y Z A j k H n o K u L 9 b M + C O t S o X Q w s b Z E l k d m 8 q J E F H C B d c m R F 3 B T k m P f o H 1 r b R T a P n H P x a / O M e a S 5 M p X Q 6 U q E p p a 9 a q J 6 V 4 y y V t f K E e Q d t K E G 5 w 5 Z E l b c f Z H v 5 p M I 4 s O J R 4 9 N a v 2 R s 0 u u o 5 I n M P V a y d p i l i f d 4 j t u h i D x r p 9 X 1 W y b l 5 L a C w a u U c 5 K u 9 L v n w p J X b 7 R T y K X M O R Y 3 1 t 1 E 7 f r F R s x o P R Y 3 1 9 6 P 2 Z 3 n Y 8 t T P 3 + L B s w P Q 4 m 8 e 4 H 9 h P 9 v a / + 7 l 2 s 8 O 2 8 / + 0 a Y z 9 p 8 3 / W K z U G Y G G o o k f 8 Z y / + Z l f w I A A P / / A w B Q S w E C L Q A U A A Y A C A A A A C E A K t 2 q Q N I A A A A 3 A Q A A E w A A A A A A A A A A A A A A A A A A A A A A W 0 N v b n R l b n R f V H l w Z X N d L n h t b F B L A Q I t A B Q A A g A I A A A A I Q B / s l B K r A A A A P Y A A A A S A A A A A A A A A A A A A A A A A A s D A A B D b 2 5 m a W c v U G F j a 2 F n Z S 5 4 b W x Q S w E C L Q A U A A I A C A A A A C E A v E y r s M c B A A D V B Q A A E w A A A A A A A A A A A A A A A A D n A w A A R m 9 y b X V s Y X M v U 2 V j d G l v b j E u b V B L B Q Y A A A A A A w A D A M I A A A D f 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p R 4 A A A A A A A C D H g 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D E 5 J T I w K F B h Z 2 U l M j A x N i k 8 L 0 l 0 Z W 1 Q Y X R o P j w v S X R l b U x v Y 2 F 0 a W 9 u P j x T d G F i b G V F b n R y a W V z P j x F b n R y e S B U e X B l P S J B Z G R l Z F R v R G F 0 Y U 1 v Z G V s I i B W Y W x 1 Z T 0 i b D A i L z 4 8 R W 5 0 c n k g V H l w Z T 0 i Q n V m Z m V y T m V 4 d F J l Z n J l c 2 g i I F Z h b H V l P S J s M S I v P j x F b n R y e S B U e X B l P S J G a W x s Q 2 9 1 b n Q i I F Z h b H V l P S J s M j g i L z 4 8 R W 5 0 c n k g V H l w Z T 0 i R m l s b E V u Y W J s Z W Q i I F Z h b H V l P S J s M C I v P j x F b n R y e S B U e X B l P S J G a W x s R X J y b 3 J D b 2 R l I i B W Y W x 1 Z T 0 i c 1 V u a 2 5 v d 2 4 i L z 4 8 R W 5 0 c n k g V H l w Z T 0 i R m l s b E V y c m 9 y Q 2 9 1 b n Q i I F Z h b H V l P S J s M C I v P j x F b n R y e S B U e X B l P S J G a W x s T G F z d F V w Z G F 0 Z W Q i I F Z h b H V l P S J k M j A y M S 0 w N C 0 z M F Q x M j o 1 M z o 1 O S 4 x M z Y 1 M T E x W i I v P j x F b n R y e S B U e X B l P S J G a W x s Q 2 9 s d W 1 u V H l w Z X M i I F Z h b H V l P S J z Q m d Z R E F 3 W U d C Z 0 0 9 I i 8 + P E V u d H J 5 I F R 5 c G U 9 I k Z p b G x D b 2 x 1 b W 5 O Y W 1 l c y I g V m F s d W U 9 I n N b J n F 1 b 3 Q 7 T W 9 k d W w m c X V v d D s s J n F 1 b 3 Q 7 Q 2 9 s d W 1 u M i Z x d W 9 0 O y w m c X V v d D t F Q 1 R T J n F 1 b 3 Q 7 L C Z x d W 9 0 O 1 N X X G 5 T J n F 1 b 3 Q 7 L C Z x d W 9 0 O 1 N l b W V z X G 5 0 Z X I m c X V v d D s s J n F 1 b 3 Q 7 U 0 w m c X V v d D s s J n F 1 b 3 Q 7 U H L D v G Z 1 b m d z L W x l a X N 0 d W 5 n Z W 4 q J n F 1 b 3 Q 7 L C Z x d W 9 0 O 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4 L C Z x d W 9 0 O 2 t l e U N v b H V t b k 5 h b W V z J n F 1 b 3 Q 7 O l t d L C Z x d W 9 0 O 3 F 1 Z X J 5 U m V s Y X R p b 2 5 z a G l w c y Z x d W 9 0 O z p b X S w m c X V v d D t j b 2 x 1 b W 5 J Z G V u d G l 0 a W V z J n F 1 b 3 Q 7 O l s m c X V v d D t T Z W N 0 a W 9 u M S 9 U Y W J s Z T A x O S A o U G F n Z S A x N i k v Q X V 0 b 1 J l b W 9 2 Z W R D b 2 x 1 b W 5 z M S 5 7 T W 9 k d W w s M H 0 m c X V v d D s s J n F 1 b 3 Q 7 U 2 V j d G l v b j E v V G F i b G U w M T k g K F B h Z 2 U g M T Y p L 0 F 1 d G 9 S Z W 1 v d m V k Q 2 9 s d W 1 u c z E u e 0 N v b H V t b j I s M X 0 m c X V v d D s s J n F 1 b 3 Q 7 U 2 V j d G l v b j E v V G F i b G U w M T k g K F B h Z 2 U g M T Y p L 0 F 1 d G 9 S Z W 1 v d m V k Q 2 9 s d W 1 u c z E u e 0 V D V F M s M n 0 m c X V v d D s s J n F 1 b 3 Q 7 U 2 V j d G l v b j E v V G F i b G U w M T k g K F B h Z 2 U g M T Y p L 0 F 1 d G 9 S Z W 1 v d m V k Q 2 9 s d W 1 u c z E u e 1 N X X G 5 T L D N 9 J n F 1 b 3 Q 7 L C Z x d W 9 0 O 1 N l Y 3 R p b 2 4 x L 1 R h Y m x l M D E 5 I C h Q Y W d l I D E 2 K S 9 B d X R v U m V t b 3 Z l Z E N v b H V t b n M x L n t T Z W 1 l c 1 x u d G V y L D R 9 J n F 1 b 3 Q 7 L C Z x d W 9 0 O 1 N l Y 3 R p b 2 4 x L 1 R h Y m x l M D E 5 I C h Q Y W d l I D E 2 K S 9 B d X R v U m V t b 3 Z l Z E N v b H V t b n M x L n t T T C w 1 f S Z x d W 9 0 O y w m c X V v d D t T Z W N 0 a W 9 u M S 9 U Y W J s Z T A x O S A o U G F n Z S A x N i k v Q X V 0 b 1 J l b W 9 2 Z W R D b 2 x 1 b W 5 z M S 5 7 U H L D v G Z 1 b m d z L W x l a X N 0 d W 5 n Z W 4 q L D Z 9 J n F 1 b 3 Q 7 L C Z x d W 9 0 O 1 N l Y 3 R p b 2 4 x L 1 R h Y m x l M D E 5 I C h Q Y W d l I D E 2 K S 9 B d X R v U m V t b 3 Z l Z E N v b H V t b n M x L n t u L D d 9 J n F 1 b 3 Q 7 X S w m c X V v d D t D b 2 x 1 b W 5 D b 3 V u d C Z x d W 9 0 O z o 4 L C Z x d W 9 0 O 0 t l e U N v b H V t b k 5 h b W V z J n F 1 b 3 Q 7 O l t d L C Z x d W 9 0 O 0 N v b H V t b k l k Z W 5 0 a X R p Z X M m c X V v d D s 6 W y Z x d W 9 0 O 1 N l Y 3 R p b 2 4 x L 1 R h Y m x l M D E 5 I C h Q Y W d l I D E 2 K S 9 B d X R v U m V t b 3 Z l Z E N v b H V t b n M x L n t N b 2 R 1 b C w w f S Z x d W 9 0 O y w m c X V v d D t T Z W N 0 a W 9 u M S 9 U Y W J s Z T A x O S A o U G F n Z S A x N i k v Q X V 0 b 1 J l b W 9 2 Z W R D b 2 x 1 b W 5 z M S 5 7 Q 2 9 s d W 1 u M i w x f S Z x d W 9 0 O y w m c X V v d D t T Z W N 0 a W 9 u M S 9 U Y W J s Z T A x O S A o U G F n Z S A x N i k v Q X V 0 b 1 J l b W 9 2 Z W R D b 2 x 1 b W 5 z M S 5 7 R U N U U y w y f S Z x d W 9 0 O y w m c X V v d D t T Z W N 0 a W 9 u M S 9 U Y W J s Z T A x O S A o U G F n Z S A x N i k v Q X V 0 b 1 J l b W 9 2 Z W R D b 2 x 1 b W 5 z M S 5 7 U 1 d c b l M s M 3 0 m c X V v d D s s J n F 1 b 3 Q 7 U 2 V j d G l v b j E v V G F i b G U w M T k g K F B h Z 2 U g M T Y p L 0 F 1 d G 9 S Z W 1 v d m V k Q 2 9 s d W 1 u c z E u e 1 N l b W V z X G 5 0 Z X I s N H 0 m c X V v d D s s J n F 1 b 3 Q 7 U 2 V j d G l v b j E v V G F i b G U w M T k g K F B h Z 2 U g M T Y p L 0 F 1 d G 9 S Z W 1 v d m V k Q 2 9 s d W 1 u c z E u e 1 N M L D V 9 J n F 1 b 3 Q 7 L C Z x d W 9 0 O 1 N l Y 3 R p b 2 4 x L 1 R h Y m x l M D E 5 I C h Q Y W d l I D E 2 K S 9 B d X R v U m V t b 3 Z l Z E N v b H V t b n M x L n t Q c s O 8 Z n V u Z 3 M t b G V p c 3 R 1 b m d l b i o s N n 0 m c X V v d D s s J n F 1 b 3 Q 7 U 2 V j d G l v b j E v V G F i b G U w M T k g K F B h Z 2 U g M T Y p L 0 F 1 d G 9 S Z W 1 v d m V k Q 2 9 s d W 1 u c z E u e 2 4 s N 3 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R h Y m x l M D I w J T I w K F B h Z 2 U l M j A x N y k 8 L 0 l 0 Z W 1 Q Y X R o P j w v S X R l b U x v Y 2 F 0 a W 9 u P j x T d G F i b G V F b n R y a W V z P j x F b n R y e S B U e X B l P S J B Z G R l Z F R v R G F 0 Y U 1 v Z G V s I i B W Y W x 1 Z T 0 i b D A i L z 4 8 R W 5 0 c n k g V H l w Z T 0 i Q n V m Z m V y T m V 4 d F J l Z n J l c 2 g i I F Z h b H V l P S J s M S I v P j x F b n R y e S B U e X B l P S J G a W x s Q 2 9 1 b n Q i I F Z h b H V l P S J s N S I v P j x F b n R y e S B U e X B l P S J G a W x s R W 5 h Y m x l Z C I g V m F s d W U 9 I m w w I i 8 + P E V u d H J 5 I F R 5 c G U 9 I k Z p b G x F c n J v c k N v Z G U i I F Z h b H V l P S J z V W 5 r b m 9 3 b i I v P j x F b n R y e S B U e X B l P S J G a W x s R X J y b 3 J D b 3 V u d C I g V m F s d W U 9 I m w w I i 8 + P E V u d H J 5 I F R 5 c G U 9 I k Z p b G x M Y X N 0 V X B k Y X R l Z C I g V m F s d W U 9 I m Q y M D I x L T A 0 L T M w V D E y O j U 4 O j Q 2 L j k 5 N D U 5 O D V a I i 8 + P E V u d H J 5 I F R 5 c G U 9 I k Z p b G x D b 2 x 1 b W 5 U e X B l c y I g V m F s d W U 9 I n N C Z 1 l H I i 8 + P E V u d H J 5 I F R 5 c G U 9 I k Z p b G x D b 2 x 1 b W 5 O Y W 1 l c y I g V m F s d W U 9 I n N b J n F 1 b 3 Q 7 Q 2 9 s d W 1 u M S Z x d W 9 0 O y w m c X V v d D t D b 2 x 1 b W 4 y J n F 1 b 3 Q 7 L C Z x d W 9 0 O 0 N v b H V t b j M 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z L C Z x d W 9 0 O 2 t l e U N v b H V t b k 5 h b W V z J n F 1 b 3 Q 7 O l t d L C Z x d W 9 0 O 3 F 1 Z X J 5 U m V s Y X R p b 2 5 z a G l w c y Z x d W 9 0 O z p b X S w m c X V v d D t j b 2 x 1 b W 5 J Z G V u d G l 0 a W V z J n F 1 b 3 Q 7 O l s m c X V v d D t T Z W N 0 a W 9 u M S 9 U Y W J s Z T A y M C A o U G F n Z S A x N y k v Q X V 0 b 1 J l b W 9 2 Z W R D b 2 x 1 b W 5 z M S 5 7 Q 2 9 s d W 1 u M S w w f S Z x d W 9 0 O y w m c X V v d D t T Z W N 0 a W 9 u M S 9 U Y W J s Z T A y M C A o U G F n Z S A x N y k v Q X V 0 b 1 J l b W 9 2 Z W R D b 2 x 1 b W 5 z M S 5 7 Q 2 9 s d W 1 u M i w x f S Z x d W 9 0 O y w m c X V v d D t T Z W N 0 a W 9 u M S 9 U Y W J s Z T A y M C A o U G F n Z S A x N y k v Q X V 0 b 1 J l b W 9 2 Z W R D b 2 x 1 b W 5 z M S 5 7 Q 2 9 s d W 1 u M y w y f S Z x d W 9 0 O 1 0 s J n F 1 b 3 Q 7 Q 2 9 s d W 1 u Q 2 9 1 b n Q m c X V v d D s 6 M y w m c X V v d D t L Z X l D b 2 x 1 b W 5 O Y W 1 l c y Z x d W 9 0 O z p b X S w m c X V v d D t D b 2 x 1 b W 5 J Z G V u d G l 0 a W V z J n F 1 b 3 Q 7 O l s m c X V v d D t T Z W N 0 a W 9 u M S 9 U Y W J s Z T A y M C A o U G F n Z S A x N y k v Q X V 0 b 1 J l b W 9 2 Z W R D b 2 x 1 b W 5 z M S 5 7 Q 2 9 s d W 1 u M S w w f S Z x d W 9 0 O y w m c X V v d D t T Z W N 0 a W 9 u M S 9 U Y W J s Z T A y M C A o U G F n Z S A x N y k v Q X V 0 b 1 J l b W 9 2 Z W R D b 2 x 1 b W 5 z M S 5 7 Q 2 9 s d W 1 u M i w x f S Z x d W 9 0 O y w m c X V v d D t T Z W N 0 a W 9 u M S 9 U Y W J s Z T A y M C A o U G F n Z S A x N y k v Q X V 0 b 1 J l b W 9 2 Z W R D b 2 x 1 b W 5 z M S 5 7 Q 2 9 s d W 1 u M y w y 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w M j I l M j A o U G F n Z S U y M D E 4 K T w v S X R l b V B h d G g + P C 9 J d G V t T G 9 j Y X R p b 2 4 + P F N 0 Y W J s Z U V u d H J p Z X M + P E V u d H J 5 I F R 5 c G U 9 I k F k Z G V k V G 9 E Y X R h T W 9 k Z W w i I F Z h b H V l P S J s M C I v P j x F b n R y e S B U e X B l P S J C d W Z m Z X J O Z X h 0 U m V m c m V z a C I g V m F s d W U 9 I m w x I i 8 + P E V u d H J 5 I F R 5 c G U 9 I k Z p b G x D b 3 V u d C I g V m F s d W U 9 I m w 0 I i 8 + P E V u d H J 5 I F R 5 c G U 9 I k Z p b G x F b m F i b G V k I i B W Y W x 1 Z T 0 i b D A i L z 4 8 R W 5 0 c n k g V H l w Z T 0 i R m l s b E V y c m 9 y Q 2 9 k Z S I g V m F s d W U 9 I n N V b m t u b 3 d u I i 8 + P E V u d H J 5 I F R 5 c G U 9 I k Z p b G x F c n J v c k N v d W 5 0 I i B W Y W x 1 Z T 0 i b D A i L z 4 8 R W 5 0 c n k g V H l w Z T 0 i R m l s b E x h c 3 R V c G R h d G V k I i B W Y W x 1 Z T 0 i Z D I w M j E t M D Q t M z B U M T I 6 N T k 6 N D k u N D Q 3 N j Q y N V o i L z 4 8 R W 5 0 c n k g V H l w Z T 0 i R m l s b E N v b H V t b l R 5 c G V z I i B W Y W x 1 Z T 0 i c 0 J n T T 0 i L z 4 8 R W 5 0 c n k g V H l w Z T 0 i R m l s b E N v b H V t b k 5 h b W V z I i B W Y W x 1 Z T 0 i c 1 s m c X V v d D t M Z W l z d H V u Z 3 N i Z X J l a W N o J n F 1 b 3 Q 7 L C Z x d W 9 0 O 0 V D V F M 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y L C Z x d W 9 0 O 2 t l e U N v b H V t b k 5 h b W V z J n F 1 b 3 Q 7 O l t d L C Z x d W 9 0 O 3 F 1 Z X J 5 U m V s Y X R p b 2 5 z a G l w c y Z x d W 9 0 O z p b X S w m c X V v d D t j b 2 x 1 b W 5 J Z G V u d G l 0 a W V z J n F 1 b 3 Q 7 O l s m c X V v d D t T Z W N 0 a W 9 u M S 9 U Y W J s Z T A y M i A o U G F n Z S A x O C k v Q X V 0 b 1 J l b W 9 2 Z W R D b 2 x 1 b W 5 z M S 5 7 T G V p c 3 R 1 b m d z Y m V y Z W l j a C w w f S Z x d W 9 0 O y w m c X V v d D t T Z W N 0 a W 9 u M S 9 U Y W J s Z T A y M i A o U G F n Z S A x O C k v Q X V 0 b 1 J l b W 9 2 Z W R D b 2 x 1 b W 5 z M S 5 7 R U N U U y w x f S Z x d W 9 0 O 1 0 s J n F 1 b 3 Q 7 Q 2 9 s d W 1 u Q 2 9 1 b n Q m c X V v d D s 6 M i w m c X V v d D t L Z X l D b 2 x 1 b W 5 O Y W 1 l c y Z x d W 9 0 O z p b X S w m c X V v d D t D b 2 x 1 b W 5 J Z G V u d G l 0 a W V z J n F 1 b 3 Q 7 O l s m c X V v d D t T Z W N 0 a W 9 u M S 9 U Y W J s Z T A y M i A o U G F n Z S A x O C k v Q X V 0 b 1 J l b W 9 2 Z W R D b 2 x 1 b W 5 z M S 5 7 T G V p c 3 R 1 b m d z Y m V y Z W l j a C w w f S Z x d W 9 0 O y w m c X V v d D t T Z W N 0 a W 9 u M S 9 U Y W J s Z T A y M i A o U G F n Z S A x O C k v Q X V 0 b 1 J l b W 9 2 Z W R D b 2 x 1 b W 5 z M S 5 7 R U N U U y w 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w M T k l M j A o U G F n Z S U y M D E 2 K S 9 R d W V s b G U 8 L 0 l 0 Z W 1 Q Y X R o P j w v S X R l b U x v Y 2 F 0 a W 9 u P j x T d G F i b G V F b n R y a W V z L z 4 8 L 0 l 0 Z W 0 + P E l 0 Z W 0 + P E l 0 Z W 1 M b 2 N h d G l v b j 4 8 S X R l b V R 5 c G U + R m 9 y b X V s Y T w v S X R l b V R 5 c G U + P E l 0 Z W 1 Q Y X R o P l N l Y 3 R p b 2 4 x L 1 R h Y m x l M D E 5 J T I w K F B h Z 2 U l M j A x N i k v V G F i b G U w M T k 8 L 0 l 0 Z W 1 Q Y X R o P j w v S X R l b U x v Y 2 F 0 a W 9 u P j x T d G F i b G V F b n R y a W V z L z 4 8 L 0 l 0 Z W 0 + P E l 0 Z W 0 + P E l 0 Z W 1 M b 2 N h d G l v b j 4 8 S X R l b V R 5 c G U + R m 9 y b X V s Y T w v S X R l b V R 5 c G U + P E l 0 Z W 1 Q Y X R o P l N l Y 3 R p b 2 4 x L 1 R h Y m x l M D E 5 J T I w K F B h Z 2 U l M j A x N i k v S C V D M y V C N m h l c i U y M G d l c 3 R 1 Z n R l J T I w S G V h Z G V y P C 9 J d G V t U G F 0 a D 4 8 L 0 l 0 Z W 1 M b 2 N h d G l v b j 4 8 U 3 R h Y m x l R W 5 0 c m l l c y 8 + P C 9 J d G V t P j x J d G V t P j x J d G V t T G 9 j Y X R p b 2 4 + P E l 0 Z W 1 U e X B l P k Z v c m 1 1 b G E 8 L 0 l 0 Z W 1 U e X B l P j x J d G V t U G F 0 a D 5 T Z W N 0 a W 9 u M S 9 U Y W J s Z T A x O S U y M C h Q Y W d l J T I w M T Y p L 0 d l J U M z J U E 0 b m R l c n R l c i U y M F R 5 c D w v S X R l b V B h d G g + P C 9 J d G V t T G 9 j Y X R p b 2 4 + P F N 0 Y W J s Z U V u d H J p Z X M v P j w v S X R l b T 4 8 S X R l b T 4 8 S X R l b U x v Y 2 F 0 a W 9 u P j x J d G V t V H l w Z T 5 G b 3 J t d W x h P C 9 J d G V t V H l w Z T 4 8 S X R l b V B h d G g + U 2 V j d G l v b j E v V G F i b G U w M j A l M j A o U G F n Z S U y M D E 3 K S 9 R d W V s b G U 8 L 0 l 0 Z W 1 Q Y X R o P j w v S X R l b U x v Y 2 F 0 a W 9 u P j x T d G F i b G V F b n R y a W V z L z 4 8 L 0 l 0 Z W 0 + P E l 0 Z W 0 + P E l 0 Z W 1 M b 2 N h d G l v b j 4 8 S X R l b V R 5 c G U + R m 9 y b X V s Y T w v S X R l b V R 5 c G U + P E l 0 Z W 1 Q Y X R o P l N l Y 3 R p b 2 4 x L 1 R h Y m x l M D I w J T I w K F B h Z 2 U l M j A x N y k v V G F i b G U w M j A 8 L 0 l 0 Z W 1 Q Y X R o P j w v S X R l b U x v Y 2 F 0 a W 9 u P j x T d G F i b G V F b n R y a W V z L z 4 8 L 0 l 0 Z W 0 + P E l 0 Z W 0 + P E l 0 Z W 1 M b 2 N h d G l v b j 4 8 S X R l b V R 5 c G U + R m 9 y b X V s Y T w v S X R l b V R 5 c G U + P E l 0 Z W 1 Q Y X R o P l N l Y 3 R p b 2 4 x L 1 R h Y m x l M D I w J T I w K F B h Z 2 U l M j A x N y k v R 2 U l Q z M l Q T R u Z G V y d G V y J T I w V H l w P C 9 J d G V t U G F 0 a D 4 8 L 0 l 0 Z W 1 M b 2 N h d G l v b j 4 8 U 3 R h Y m x l R W 5 0 c m l l c y 8 + P C 9 J d G V t P j x J d G V t P j x J d G V t T G 9 j Y X R p b 2 4 + P E l 0 Z W 1 U e X B l P k Z v c m 1 1 b G E 8 L 0 l 0 Z W 1 U e X B l P j x J d G V t U G F 0 a D 5 T Z W N 0 a W 9 u M S 9 U Y W J s Z T A y M i U y M C h Q Y W d l J T I w M T g p L 1 F 1 Z W x s Z T w v S X R l b V B h d G g + P C 9 J d G V t T G 9 j Y X R p b 2 4 + P F N 0 Y W J s Z U V u d H J p Z X M v P j w v S X R l b T 4 8 S X R l b T 4 8 S X R l b U x v Y 2 F 0 a W 9 u P j x J d G V t V H l w Z T 5 G b 3 J t d W x h P C 9 J d G V t V H l w Z T 4 8 S X R l b V B h d G g + U 2 V j d G l v b j E v V G F i b G U w M j I l M j A o U G F n Z S U y M D E 4 K S 9 U Y W J s Z T A y M j w v S X R l b V B h d G g + P C 9 J d G V t T G 9 j Y X R p b 2 4 + P F N 0 Y W J s Z U V u d H J p Z X M v P j w v S X R l b T 4 8 S X R l b T 4 8 S X R l b U x v Y 2 F 0 a W 9 u P j x J d G V t V H l w Z T 5 G b 3 J t d W x h P C 9 J d G V t V H l w Z T 4 8 S X R l b V B h d G g + U 2 V j d G l v b j E v V G F i b G U w M j I l M j A o U G F n Z S U y M D E 4 K S 9 I J U M z J U I 2 a G V y J T I w Z 2 V z d H V m d G U l M j B I Z W F k Z X I 8 L 0 l 0 Z W 1 Q Y X R o P j w v S X R l b U x v Y 2 F 0 a W 9 u P j x T d G F i b G V F b n R y a W V z L z 4 8 L 0 l 0 Z W 0 + P E l 0 Z W 0 + P E l 0 Z W 1 M b 2 N h d G l v b j 4 8 S X R l b V R 5 c G U + R m 9 y b X V s Y T w v S X R l b V R 5 c G U + P E l 0 Z W 1 Q Y X R o P l N l Y 3 R p b 2 4 x L 1 R h Y m x l M D I y J T I w K F B h Z 2 U l M j A x O C k v R 2 U l Q z M l Q T R u Z G V y d G V y J T I w V H l w 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i 9 / 3 h x b A E R a l X s J t M / p P 0 A A A A A A I A A A A A A B B m A A A A A Q A A I A A A A N 4 X N 8 3 A w / J r p U Y Z 5 u C B D W s 8 T 4 t q P D H X V w F 3 x R 7 a E n V o A A A A A A 6 A A A A A A g A A I A A A A E l 3 V H U W M x N r d C K T X G g t t m J t c b 0 1 / v 7 S I P y y 4 g W / A 4 k U U A A A A E i 4 U 1 G H S N s t q r 2 Z 3 f z S e E l h y Z b d o y s B z / H p s v r e O G U K 2 9 I d 8 w y o y Z i Y D K 4 m p q A j 4 f r C L 7 q 1 w U d y o b 8 d W v W Y X g c l U A 0 / l 0 d g 8 + Y v o 8 c 8 M K i T Q A A A A P g a 8 H r d 6 z L o G R 4 + 4 U e W U R f u j u G f h o A 8 u Y + 3 B K n 9 b B x S P B Q o 4 e n l U t 2 f B U w h d 1 5 w s J Z C j J T z l + k J O U t p q y j T 0 p c = < / D a t a M a s h u p > 
</file>

<file path=customXml/itemProps1.xml><?xml version="1.0" encoding="utf-8"?>
<ds:datastoreItem xmlns:ds="http://schemas.openxmlformats.org/officeDocument/2006/customXml" ds:itemID="{88711542-F112-4C21-88ED-C4A1A90CEF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Inhalte_Container</vt:lpstr>
      <vt:lpstr>Hinweise</vt:lpstr>
      <vt:lpstr>Persönliche Angaben</vt:lpstr>
      <vt:lpstr>Erbrachte Vorleistungen</vt:lpstr>
      <vt:lpstr>erfüllte Leistungen</vt:lpstr>
      <vt:lpstr>einkopieren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dc:creator>
  <cp:lastModifiedBy>Both, Bernhard</cp:lastModifiedBy>
  <cp:lastPrinted>2021-06-11T09:37:51Z</cp:lastPrinted>
  <dcterms:created xsi:type="dcterms:W3CDTF">2021-04-30T12:50:09Z</dcterms:created>
  <dcterms:modified xsi:type="dcterms:W3CDTF">2025-09-01T11:10:30Z</dcterms:modified>
</cp:coreProperties>
</file>